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O:\ZASTUPITELSTVO MĚSTA\ZASTUPITELSTVO MĚSTA rok 2021\ZM 04_2021 ze dne 15.09.2021\"/>
    </mc:Choice>
  </mc:AlternateContent>
  <xr:revisionPtr revIDLastSave="0" documentId="13_ncr:1_{C29A5131-0346-4233-8BAA-E20E1C76053D}" xr6:coauthVersionLast="47" xr6:coauthVersionMax="47" xr10:uidLastSave="{00000000-0000-0000-0000-000000000000}"/>
  <bookViews>
    <workbookView xWindow="-120" yWindow="-120" windowWidth="29040" windowHeight="15840" tabRatio="598" xr2:uid="{00000000-000D-0000-FFFF-FFFF00000000}"/>
  </bookViews>
  <sheets>
    <sheet name="Výsledky hlasování" sheetId="1" r:id="rId1"/>
    <sheet name="List2" sheetId="2" state="hidden" r:id="rId2"/>
    <sheet name="List3" sheetId="3" state="hidden" r:id="rId3"/>
  </sheets>
  <calcPr calcId="191029"/>
</workbook>
</file>

<file path=xl/calcChain.xml><?xml version="1.0" encoding="utf-8"?>
<calcChain xmlns="http://schemas.openxmlformats.org/spreadsheetml/2006/main">
  <c r="X24" i="1" l="1"/>
  <c r="Y24" i="1"/>
  <c r="Z24" i="1"/>
  <c r="AA24" i="1"/>
  <c r="X25" i="1"/>
  <c r="Y25" i="1"/>
  <c r="Z25" i="1"/>
  <c r="AA25" i="1"/>
  <c r="X26" i="1"/>
  <c r="Y26" i="1"/>
  <c r="Z26" i="1"/>
  <c r="AA26" i="1"/>
  <c r="X27" i="1"/>
  <c r="Y27" i="1"/>
  <c r="Z27" i="1"/>
  <c r="AA27" i="1"/>
  <c r="X28" i="1"/>
  <c r="Y28" i="1"/>
  <c r="Z28" i="1"/>
  <c r="AA28" i="1"/>
  <c r="X29" i="1"/>
  <c r="Y29" i="1"/>
  <c r="Z29" i="1"/>
  <c r="AA29" i="1"/>
  <c r="X30" i="1"/>
  <c r="Y30" i="1"/>
  <c r="Z30" i="1"/>
  <c r="AA30" i="1"/>
  <c r="X31" i="1"/>
  <c r="Y31" i="1"/>
  <c r="Z31" i="1"/>
  <c r="AA31" i="1"/>
  <c r="X32" i="1"/>
  <c r="Y32" i="1"/>
  <c r="Z32" i="1"/>
  <c r="AA32" i="1"/>
  <c r="X14" i="1" l="1"/>
  <c r="Y14" i="1"/>
  <c r="Z14" i="1"/>
  <c r="AA14" i="1"/>
  <c r="X15" i="1"/>
  <c r="Y15" i="1"/>
  <c r="Z15" i="1"/>
  <c r="AA15" i="1"/>
  <c r="X16" i="1"/>
  <c r="Y16" i="1"/>
  <c r="Z16" i="1"/>
  <c r="AA16" i="1"/>
  <c r="X7" i="1" l="1"/>
  <c r="Y7" i="1"/>
  <c r="Z7" i="1"/>
  <c r="AA7" i="1"/>
  <c r="X8" i="1"/>
  <c r="Y8" i="1"/>
  <c r="Z8" i="1"/>
  <c r="AA8" i="1"/>
  <c r="X9" i="1"/>
  <c r="Y9" i="1"/>
  <c r="Z9" i="1"/>
  <c r="AA9" i="1"/>
  <c r="X10" i="1"/>
  <c r="Y10" i="1"/>
  <c r="Z10" i="1"/>
  <c r="AA10" i="1"/>
  <c r="X11" i="1"/>
  <c r="Y11" i="1"/>
  <c r="Z11" i="1"/>
  <c r="AA11" i="1"/>
  <c r="X12" i="1"/>
  <c r="Y12" i="1"/>
  <c r="Z12" i="1"/>
  <c r="AA12" i="1"/>
  <c r="X13" i="1"/>
  <c r="Y13" i="1"/>
  <c r="Z13" i="1"/>
  <c r="AA13" i="1"/>
  <c r="X17" i="1"/>
  <c r="Y17" i="1"/>
  <c r="Z17" i="1"/>
  <c r="AA17" i="1"/>
  <c r="X18" i="1"/>
  <c r="Y18" i="1"/>
  <c r="Z18" i="1"/>
  <c r="AA18" i="1"/>
  <c r="X19" i="1"/>
  <c r="Y19" i="1"/>
  <c r="Z19" i="1"/>
  <c r="AA19" i="1"/>
  <c r="X20" i="1"/>
  <c r="Y20" i="1"/>
  <c r="Z20" i="1"/>
  <c r="AA20" i="1"/>
  <c r="X21" i="1"/>
  <c r="Y21" i="1"/>
  <c r="Z21" i="1"/>
  <c r="AA21" i="1"/>
  <c r="X22" i="1"/>
  <c r="Y22" i="1"/>
  <c r="Z22" i="1"/>
  <c r="AA22" i="1"/>
  <c r="X23" i="1"/>
  <c r="Y23" i="1"/>
  <c r="Z23" i="1"/>
  <c r="AA23" i="1"/>
</calcChain>
</file>

<file path=xl/sharedStrings.xml><?xml version="1.0" encoding="utf-8"?>
<sst xmlns="http://schemas.openxmlformats.org/spreadsheetml/2006/main" count="637" uniqueCount="77">
  <si>
    <t>Ing.</t>
  </si>
  <si>
    <t>Jaroslav</t>
  </si>
  <si>
    <t>Miloslav</t>
  </si>
  <si>
    <t>Jiraský</t>
  </si>
  <si>
    <t>František</t>
  </si>
  <si>
    <t>Mgr.</t>
  </si>
  <si>
    <t>Jiří</t>
  </si>
  <si>
    <t>Jan</t>
  </si>
  <si>
    <t>Kovařík</t>
  </si>
  <si>
    <t>Krejza</t>
  </si>
  <si>
    <t>Martin</t>
  </si>
  <si>
    <t>Soušek</t>
  </si>
  <si>
    <t>Vondráček</t>
  </si>
  <si>
    <t>Ivana</t>
  </si>
  <si>
    <t>ANO</t>
  </si>
  <si>
    <t>NE</t>
  </si>
  <si>
    <t>ZDRŽEL(A) SE</t>
  </si>
  <si>
    <t>CELKEM</t>
  </si>
  <si>
    <t>ZDRŽELO SE</t>
  </si>
  <si>
    <t>NEHLASOVALO</t>
  </si>
  <si>
    <t>Bendl</t>
  </si>
  <si>
    <t>Burešová</t>
  </si>
  <si>
    <t>Fišer</t>
  </si>
  <si>
    <t>Klát</t>
  </si>
  <si>
    <t>Kysilková</t>
  </si>
  <si>
    <t>Lipavský</t>
  </si>
  <si>
    <t>Mandíková</t>
  </si>
  <si>
    <t>Stanislava</t>
  </si>
  <si>
    <t>Helena</t>
  </si>
  <si>
    <t>Zdeněk</t>
  </si>
  <si>
    <t>Blanka</t>
  </si>
  <si>
    <t>prof. RNDr.</t>
  </si>
  <si>
    <t>Ing. Mgr.</t>
  </si>
  <si>
    <t>Dvorský</t>
  </si>
  <si>
    <t>Hynek</t>
  </si>
  <si>
    <t>Klofanda</t>
  </si>
  <si>
    <t>Koblížek</t>
  </si>
  <si>
    <t>Korbel</t>
  </si>
  <si>
    <t>Plhák</t>
  </si>
  <si>
    <t>Šraut</t>
  </si>
  <si>
    <t>Urešová</t>
  </si>
  <si>
    <t>Vrátilová</t>
  </si>
  <si>
    <t>Filip</t>
  </si>
  <si>
    <t>Josef</t>
  </si>
  <si>
    <t>Petr</t>
  </si>
  <si>
    <t>Bohumír</t>
  </si>
  <si>
    <t>Iva</t>
  </si>
  <si>
    <t>MBA, Ph.D.</t>
  </si>
  <si>
    <t>MBA</t>
  </si>
  <si>
    <t>-</t>
  </si>
  <si>
    <t>3) Zastupitelstvo města schvaluje program zasedání.</t>
  </si>
  <si>
    <t>1) Zastupitelstvo města určuje zapisovatelkou paní Pavlínu Benešovou a pana Jiřího Kořínka zodpovědného za obsluhu elektronického hlasovacího zařízení.</t>
  </si>
  <si>
    <t xml:space="preserve">2) Zastupitelstvo města volí ověřovatele zápisu Mgr. Stanislavu Burešovou a Ing. Mgr. Bohumíra Šrauta. </t>
  </si>
  <si>
    <t>4) Zastupitelstvo města bere na vědomí Zápis z jednání finančního výboru č.3-2021 konaného dne 25.srpna 2021.</t>
  </si>
  <si>
    <t>6) Zastupitelstvo města bere na vědomí Rozpočtové opatření č.6-2021.</t>
  </si>
  <si>
    <t>12) Zastupitelstvo města schvaluje,na základě uzavřené Smlouvy o uzavření budoucí kupní smlouvy ze dne 26.11.2008, prodej podílů na níže uvedených bytových jednotkách včetně spoluvlastnických podílů na společných částech domů a pozemcích Stavebnímu bytovému družstvu Horizont, IČO 25952617, za kupní cenu ve výši 446.727 Kč.</t>
  </si>
  <si>
    <t xml:space="preserve">24) Zastupitelstvo města zrušuje k 30.09.2021 Statut udílení Výročních cen města Vysokého Mýta, který schválilo Zastupitelstvem města Vysokého Mýta dne 11. 11. 2020 č. usn. 152/20 v platném znění.  </t>
  </si>
  <si>
    <t>8) Zastupitelstvo města odkládá projednání žádosti o prodeji pozemku parc. č. 4664/24 v k.ú. Vysoké Mýto do doby po realizaci stavby „Výměna vodovodních řadů v lokalitě Peklovce, Vysoké Mýto v souvislosti s výstavbou D35“.</t>
  </si>
  <si>
    <t>9) Zastupitelstvo města schvaluje bezúplatné nabytí pozemku parc. č. 4920/6 v obci a k.ú. Vysoké Mýto od ČR – Úřadu pro zastupování státu ve věcech majetkových,uzavření Smlouvy o bezúplatném převodu vlastnického práva k majetku č.j.  UZSVM/HUO/3068/2021-HUOM za účelem bezúplatného nabytí pozemku parc. č. 4920/6 v obci a k.ú. Vysoké Mýto.</t>
  </si>
  <si>
    <t xml:space="preserve">13) Zastupitelstvo města schvaluje bezúplatný převod 1ks inv.č. 3113 – úřední deska 1500x1500mm do vlastnictví Michala Milera, IČ: 61215619, pro účely propagace Klubu deskových her Fénix, sídlícímu v budově Husova č.p. 146 ve Vysokém Mýtě. </t>
  </si>
  <si>
    <t xml:space="preserve">14) Zastupitelstvo města schvaluje bezúplatný převod 1ks inv.č. 3113 – úřední deska 1500x1500mm do vlastnictví Autoklubu Karosa, klub v AČR, IČ: 00485802, za účelem informačního servisu při pořádání závodů v areálu autodromu. </t>
  </si>
  <si>
    <t>15) Zastupitelstvo města schvaluje bezúplatný převod 1ks inv.č. 3113 – úřední deska 1500x1500mm do vlastnictví SK Stodola Vysoké Mýto, IČ: 22851836, za účelem propagace akcí klubu.</t>
  </si>
  <si>
    <t>16) Zastupitelstvo města vydává obecně závaznou vyhlášku č. 3/2021, o místním poplatku za obecní systém odpadového hospodářství.</t>
  </si>
  <si>
    <t>17) Zastupitelstvo města vydává obecně závaznou vyhlášku č. 4/2021, o stanovení obecního systému odpadového hospodářství.</t>
  </si>
  <si>
    <t>18) Zastupitelstvo města schvaluje poskytnutí peněžitého daru Hasičskému záchrannému sboru Pardubického kraje ve výši 150.000 Kč na rekonstrukci zařízení odsávání výfukových zplodin v garážích v budově požární stanice Vysoké Mýto, Gen. Svatoně 207.uzavření smlouvy o poskytnutí peněžitého daru, dle předloženého návrhu.</t>
  </si>
  <si>
    <t>19) Zastupitelstvo města schvaluje poskytnutí individuální dotace města Vysokého Mýta na rok 2021 pro MAS Litomyšlsko o.p.s., ve výši 61.335 Kč na projekt „Provozní činnost MAS Litomyšlsko 2021“.uzavření veřejnoprávní smlouvy o poskytnutí individuální dotace dle vzoru schváleného ZM dne 16. 09. 2020, číslo usnesení 135/20.</t>
  </si>
  <si>
    <t>21) Zastupitelstvo města schvaluje poskytnutí peněžitého daru Vysokomýtské nemocnici, příspěvkové organizaci Pardubického kraje, ve výši 50.000 Kč na vybudování Očkovacího místa ve Vysokomýtské nemocnici.</t>
  </si>
  <si>
    <t>22) Zastupitelstvo města schvaluje přidělení individuální dotace města Vysokého Mýta pro SKP-CENTRUM, o. p. s. Pardubice, IČO 27534804 na Dofinancování služby Azylový domů pro ženy a matky s dětmi ve Vysokém Mýtě pro rok 2021, ve výši 110 tis Kč (jednostodeset tisíc korun českých),uzavření veřejnoprávní smlouvy dle vzoru schváleného ZM dne 16. 09. 2020, číslo usnesení 135/20.</t>
  </si>
  <si>
    <t xml:space="preserve">23) Zastupitelstvo města schvaluje Statut udílení Cen města Vysokého Mýta, dle předloženého návrhu s účinností od 01.10.2021. </t>
  </si>
  <si>
    <t xml:space="preserve">25) Zastupitelstvo města stanoví výši finanční odměny pro laureáty kategorie uvedené v čl. I, odst.1 písm. a), b), c) Statutu udílení Cen města Vysokého Mýta za rok 2021 ve výši 10.000 Kč. </t>
  </si>
  <si>
    <t xml:space="preserve">26) Zastupitelstvo města bere na vědomí rezignaci Ladislava Vokouna na členství v kontrolnímu výboru zastupitelstva města. </t>
  </si>
  <si>
    <t>Zastupitelstvo města 15.9.2021</t>
  </si>
  <si>
    <t>5) Zastupitelstvo města schvaluje Rozbor hospodaření města Vysokého Mýta sestavený k 30.06.2021.</t>
  </si>
  <si>
    <t>7) Zastupitelstvo města schvaluje Rozpočtové opatření č.7-2021 ve znění doplňku č.1.</t>
  </si>
  <si>
    <t>11) Zastupitelstvo města schvaluje prodej budovy bez čp/če stojící na pozemku parc. č. 4230 v k.ú. Vysoké Mýto panu Zdeňku Hlavatému, nar. xx, trvale bytem xx, za kupní cenu ve výši 73.610 Kč. Dodání nemovité věci je, dle § 56 zákona č. 235/2004 Sb., o dani z přidané hodnoty, osvobozeno.</t>
  </si>
  <si>
    <t>10) Zastupitelstvo města schvaluje směnu pozemku nově vzniklého geometrickým plánem č. 4502-99/2021 označeného jako parc. č. 117/2 v k.ú. Vysoké Mýto ve vlastnictví města Vysokého Mýta za pozemek nově vzniklý uvedeným geometrickým plánem označený jako parc. č. 118/2 v k.ú. Vysoké Mýto ve vlastnictví paní Jany Novákové, nar. xx, trvale bytem xx, s doplatkem kupní ceny ve výši 13.000 Kč, který je povinna paní Jana Nováková uhradit městu Vysokému Mýtu. Směna pozemků není předmětem daně z přidané hodnoty.</t>
  </si>
  <si>
    <t>20) Zastupitelstvo města schvaluje Obecně závaznou vyhlášku č. 10/2021, kterou se stanoví školské obvody mateřských škol zřízených městem Vysokým Mýtem, dle předloženého návrhu.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</si>
</sst>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0"/>
      <color theme="0" tint="-0.34998626667073579"/>
      <name val="Calibri"/>
      <family val="2"/>
      <charset val="238"/>
      <scheme val="minor"/>
    </font>
    <font>
      <sz val="10"/>
      <color indexed="55"/>
      <name val="Calibri"/>
      <family val="2"/>
      <charset val="238"/>
      <scheme val="minor"/>
    </font>
    <font>
      <sz val="10"/>
      <color theme="0" tint="-0.499984740745262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F5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49" fontId="1" fillId="0" borderId="0" xfId="0" applyNumberFormat="1" applyFont="1" applyAlignment="1">
      <alignment horizontal="left"/>
    </xf>
    <xf numFmtId="49" fontId="1" fillId="0" borderId="0" xfId="0" applyNumberFormat="1" applyFont="1" applyAlignment="1">
      <alignment horizontal="center" vertical="center"/>
    </xf>
    <xf numFmtId="0" fontId="0" fillId="0" borderId="0" xfId="0"/>
    <xf numFmtId="1" fontId="2" fillId="0" borderId="6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Alignment="1">
      <alignment horizontal="left"/>
    </xf>
    <xf numFmtId="49" fontId="1" fillId="0" borderId="0" xfId="0" applyNumberFormat="1" applyFont="1" applyAlignment="1">
      <alignment horizontal="left" wrapText="1"/>
    </xf>
    <xf numFmtId="49" fontId="4" fillId="0" borderId="0" xfId="0" applyNumberFormat="1" applyFont="1" applyAlignment="1">
      <alignment horizontal="left"/>
    </xf>
    <xf numFmtId="49" fontId="2" fillId="0" borderId="0" xfId="0" applyNumberFormat="1" applyFont="1" applyAlignment="1">
      <alignment horizontal="left" wrapText="1"/>
    </xf>
    <xf numFmtId="49" fontId="5" fillId="0" borderId="0" xfId="0" applyNumberFormat="1" applyFont="1" applyAlignment="1">
      <alignment horizontal="center" vertical="center"/>
    </xf>
    <xf numFmtId="49" fontId="6" fillId="0" borderId="0" xfId="0" applyNumberFormat="1" applyFont="1" applyAlignment="1">
      <alignment horizontal="left"/>
    </xf>
    <xf numFmtId="49" fontId="3" fillId="0" borderId="0" xfId="0" applyNumberFormat="1" applyFont="1" applyAlignment="1">
      <alignment horizontal="center" vertical="center" wrapText="1"/>
    </xf>
    <xf numFmtId="49" fontId="2" fillId="0" borderId="1" xfId="0" applyNumberFormat="1" applyFont="1" applyBorder="1" applyAlignment="1">
      <alignment horizontal="center"/>
    </xf>
    <xf numFmtId="49" fontId="2" fillId="0" borderId="2" xfId="0" applyNumberFormat="1" applyFont="1" applyBorder="1" applyAlignment="1">
      <alignment horizontal="center"/>
    </xf>
    <xf numFmtId="49" fontId="2" fillId="0" borderId="3" xfId="0" applyNumberFormat="1" applyFont="1" applyBorder="1" applyAlignment="1">
      <alignment horizontal="center"/>
    </xf>
    <xf numFmtId="0" fontId="2" fillId="2" borderId="4" xfId="0" applyNumberFormat="1" applyFont="1" applyFill="1" applyBorder="1" applyAlignment="1">
      <alignment horizontal="center" vertical="center" wrapText="1"/>
    </xf>
    <xf numFmtId="0" fontId="2" fillId="2" borderId="5" xfId="0" applyNumberFormat="1" applyFont="1" applyFill="1" applyBorder="1" applyAlignment="1">
      <alignment horizontal="center" vertical="center" wrapText="1"/>
    </xf>
    <xf numFmtId="49" fontId="2" fillId="4" borderId="4" xfId="0" applyNumberFormat="1" applyFont="1" applyFill="1" applyBorder="1" applyAlignment="1">
      <alignment horizontal="center" vertical="center" wrapText="1"/>
    </xf>
    <xf numFmtId="49" fontId="2" fillId="4" borderId="5" xfId="0" applyNumberFormat="1" applyFont="1" applyFill="1" applyBorder="1" applyAlignment="1">
      <alignment horizontal="center" vertical="center" wrapText="1"/>
    </xf>
    <xf numFmtId="49" fontId="2" fillId="3" borderId="4" xfId="0" applyNumberFormat="1" applyFont="1" applyFill="1" applyBorder="1" applyAlignment="1">
      <alignment horizontal="center" vertical="center" wrapText="1"/>
    </xf>
    <xf numFmtId="49" fontId="2" fillId="3" borderId="5" xfId="0" applyNumberFormat="1" applyFont="1" applyFill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</cellXfs>
  <cellStyles count="1">
    <cellStyle name="Normální" xfId="0" builtinId="0"/>
  </cellStyles>
  <dxfs count="10"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66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66"/>
        </patternFill>
      </fill>
    </dxf>
  </dxfs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32"/>
  <sheetViews>
    <sheetView tabSelected="1" zoomScaleNormal="100" workbookViewId="0">
      <pane xSplit="1" ySplit="6" topLeftCell="B23" activePane="bottomRight" state="frozen"/>
      <selection pane="topRight" activeCell="B1" sqref="B1"/>
      <selection pane="bottomLeft" activeCell="A7" sqref="A7"/>
      <selection pane="bottomRight" activeCell="A27" sqref="A27"/>
    </sheetView>
  </sheetViews>
  <sheetFormatPr defaultColWidth="5.7109375" defaultRowHeight="12.75" customHeight="1" x14ac:dyDescent="0.2"/>
  <cols>
    <col min="1" max="1" width="62.7109375" style="6" customWidth="1"/>
    <col min="2" max="22" width="10.7109375" style="1" customWidth="1"/>
    <col min="23" max="23" width="5.7109375" style="1"/>
    <col min="24" max="27" width="10.85546875" style="1" customWidth="1"/>
    <col min="28" max="32" width="5.7109375" style="1"/>
    <col min="33" max="33" width="15.7109375" style="1" customWidth="1"/>
    <col min="34" max="16384" width="5.7109375" style="1"/>
  </cols>
  <sheetData>
    <row r="1" spans="1:27" ht="15" customHeight="1" x14ac:dyDescent="0.25">
      <c r="A1" s="8"/>
      <c r="X1" s="3"/>
      <c r="Y1" s="3"/>
      <c r="Z1" s="3"/>
      <c r="AA1" s="3"/>
    </row>
    <row r="2" spans="1:27" ht="15" customHeight="1" x14ac:dyDescent="0.2">
      <c r="A2" s="8"/>
      <c r="B2" s="5"/>
      <c r="C2" s="5" t="s">
        <v>5</v>
      </c>
      <c r="D2" s="5"/>
      <c r="E2" s="5" t="s">
        <v>0</v>
      </c>
      <c r="F2" s="5" t="s">
        <v>31</v>
      </c>
      <c r="G2" s="5" t="s">
        <v>0</v>
      </c>
      <c r="H2" s="5"/>
      <c r="I2" s="5"/>
      <c r="J2" s="5" t="s">
        <v>5</v>
      </c>
      <c r="K2" s="5" t="s">
        <v>5</v>
      </c>
      <c r="L2" s="5"/>
      <c r="M2" s="5" t="s">
        <v>0</v>
      </c>
      <c r="N2" s="5" t="s">
        <v>5</v>
      </c>
      <c r="O2" s="5" t="s">
        <v>5</v>
      </c>
      <c r="P2" s="5" t="s">
        <v>5</v>
      </c>
      <c r="Q2" s="10" t="s">
        <v>5</v>
      </c>
      <c r="R2" s="5" t="s">
        <v>0</v>
      </c>
      <c r="S2" s="5" t="s">
        <v>32</v>
      </c>
      <c r="T2" s="5" t="s">
        <v>0</v>
      </c>
      <c r="U2" s="5"/>
      <c r="V2" s="5" t="s">
        <v>5</v>
      </c>
      <c r="X2" s="12" t="s">
        <v>17</v>
      </c>
      <c r="Y2" s="13"/>
      <c r="Z2" s="13"/>
      <c r="AA2" s="14"/>
    </row>
    <row r="3" spans="1:27" ht="15" customHeight="1" x14ac:dyDescent="0.2">
      <c r="A3" s="11" t="s">
        <v>71</v>
      </c>
      <c r="B3" s="5" t="s">
        <v>20</v>
      </c>
      <c r="C3" s="5" t="s">
        <v>21</v>
      </c>
      <c r="D3" s="5" t="s">
        <v>33</v>
      </c>
      <c r="E3" s="5" t="s">
        <v>22</v>
      </c>
      <c r="F3" s="5" t="s">
        <v>34</v>
      </c>
      <c r="G3" s="5" t="s">
        <v>3</v>
      </c>
      <c r="H3" s="5" t="s">
        <v>23</v>
      </c>
      <c r="I3" s="5" t="s">
        <v>35</v>
      </c>
      <c r="J3" s="5" t="s">
        <v>36</v>
      </c>
      <c r="K3" s="5" t="s">
        <v>37</v>
      </c>
      <c r="L3" s="5" t="s">
        <v>8</v>
      </c>
      <c r="M3" s="5" t="s">
        <v>9</v>
      </c>
      <c r="N3" s="5" t="s">
        <v>24</v>
      </c>
      <c r="O3" s="5" t="s">
        <v>25</v>
      </c>
      <c r="P3" s="5" t="s">
        <v>26</v>
      </c>
      <c r="Q3" s="10" t="s">
        <v>38</v>
      </c>
      <c r="R3" s="5" t="s">
        <v>11</v>
      </c>
      <c r="S3" s="5" t="s">
        <v>39</v>
      </c>
      <c r="T3" s="5" t="s">
        <v>40</v>
      </c>
      <c r="U3" s="5" t="s">
        <v>12</v>
      </c>
      <c r="V3" s="5" t="s">
        <v>41</v>
      </c>
      <c r="X3" s="15" t="s">
        <v>14</v>
      </c>
      <c r="Y3" s="17" t="s">
        <v>15</v>
      </c>
      <c r="Z3" s="19" t="s">
        <v>18</v>
      </c>
      <c r="AA3" s="21" t="s">
        <v>19</v>
      </c>
    </row>
    <row r="4" spans="1:27" ht="15" customHeight="1" x14ac:dyDescent="0.2">
      <c r="A4" s="11"/>
      <c r="B4" s="5" t="s">
        <v>1</v>
      </c>
      <c r="C4" s="5" t="s">
        <v>27</v>
      </c>
      <c r="D4" s="5" t="s">
        <v>42</v>
      </c>
      <c r="E4" s="5" t="s">
        <v>6</v>
      </c>
      <c r="F4" s="5" t="s">
        <v>43</v>
      </c>
      <c r="G4" s="5" t="s">
        <v>4</v>
      </c>
      <c r="H4" s="5" t="s">
        <v>29</v>
      </c>
      <c r="I4" s="5" t="s">
        <v>44</v>
      </c>
      <c r="J4" s="5" t="s">
        <v>10</v>
      </c>
      <c r="K4" s="5" t="s">
        <v>1</v>
      </c>
      <c r="L4" s="5" t="s">
        <v>6</v>
      </c>
      <c r="M4" s="5" t="s">
        <v>10</v>
      </c>
      <c r="N4" s="5" t="s">
        <v>30</v>
      </c>
      <c r="O4" s="5" t="s">
        <v>7</v>
      </c>
      <c r="P4" s="5" t="s">
        <v>28</v>
      </c>
      <c r="Q4" s="10" t="s">
        <v>6</v>
      </c>
      <c r="R4" s="5" t="s">
        <v>2</v>
      </c>
      <c r="S4" s="5" t="s">
        <v>45</v>
      </c>
      <c r="T4" s="5" t="s">
        <v>13</v>
      </c>
      <c r="U4" s="5" t="s">
        <v>6</v>
      </c>
      <c r="V4" s="5" t="s">
        <v>46</v>
      </c>
      <c r="X4" s="16"/>
      <c r="Y4" s="18"/>
      <c r="Z4" s="20"/>
      <c r="AA4" s="22"/>
    </row>
    <row r="5" spans="1:27" ht="15" customHeight="1" x14ac:dyDescent="0.25">
      <c r="A5" s="11"/>
      <c r="B5" s="5"/>
      <c r="C5" s="5"/>
      <c r="D5" s="5"/>
      <c r="E5" s="5"/>
      <c r="F5" s="5" t="s">
        <v>47</v>
      </c>
      <c r="G5" s="5"/>
      <c r="H5" s="5"/>
      <c r="I5" s="5"/>
      <c r="J5" s="5"/>
      <c r="K5" s="5"/>
      <c r="L5" s="5"/>
      <c r="M5" s="7"/>
      <c r="N5" s="5"/>
      <c r="O5" s="5"/>
      <c r="P5" s="5"/>
      <c r="Q5" s="5"/>
      <c r="R5" s="5"/>
      <c r="S5" s="5"/>
      <c r="T5" s="5" t="s">
        <v>48</v>
      </c>
      <c r="U5" s="5"/>
      <c r="V5" s="5"/>
      <c r="X5" s="3"/>
      <c r="Y5" s="3"/>
      <c r="Z5" s="3"/>
      <c r="AA5" s="3"/>
    </row>
    <row r="6" spans="1:27" ht="15" customHeight="1" x14ac:dyDescent="0.25">
      <c r="A6" s="8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X6" s="3"/>
      <c r="Y6" s="3"/>
      <c r="Z6" s="3"/>
      <c r="AA6" s="3"/>
    </row>
    <row r="7" spans="1:27" ht="27" customHeight="1" x14ac:dyDescent="0.2">
      <c r="A7" s="6" t="s">
        <v>51</v>
      </c>
      <c r="B7" s="2" t="s">
        <v>14</v>
      </c>
      <c r="C7" s="2" t="s">
        <v>14</v>
      </c>
      <c r="D7" s="2" t="s">
        <v>14</v>
      </c>
      <c r="E7" s="2" t="s">
        <v>49</v>
      </c>
      <c r="F7" s="2" t="s">
        <v>14</v>
      </c>
      <c r="G7" s="2" t="s">
        <v>14</v>
      </c>
      <c r="H7" s="2" t="s">
        <v>14</v>
      </c>
      <c r="I7" s="2" t="s">
        <v>14</v>
      </c>
      <c r="J7" s="2" t="s">
        <v>14</v>
      </c>
      <c r="K7" s="2" t="s">
        <v>14</v>
      </c>
      <c r="L7" s="2" t="s">
        <v>14</v>
      </c>
      <c r="M7" s="2" t="s">
        <v>14</v>
      </c>
      <c r="N7" s="2" t="s">
        <v>14</v>
      </c>
      <c r="O7" s="2" t="s">
        <v>14</v>
      </c>
      <c r="P7" s="2" t="s">
        <v>14</v>
      </c>
      <c r="Q7" s="9" t="s">
        <v>49</v>
      </c>
      <c r="R7" s="2" t="s">
        <v>14</v>
      </c>
      <c r="S7" s="2" t="s">
        <v>14</v>
      </c>
      <c r="T7" s="2" t="s">
        <v>14</v>
      </c>
      <c r="U7" s="2" t="s">
        <v>14</v>
      </c>
      <c r="V7" s="2" t="s">
        <v>14</v>
      </c>
      <c r="X7" s="4">
        <f t="shared" ref="X7:X32" si="0">COUNTIF($B7:$W7,"ANO")</f>
        <v>19</v>
      </c>
      <c r="Y7" s="4">
        <f t="shared" ref="Y7:Y32" si="1">COUNTIF($B7:$W7,"NE")</f>
        <v>0</v>
      </c>
      <c r="Z7" s="4">
        <f t="shared" ref="Z7:Z32" si="2">COUNTIF($B7:$W7,"ZDRŽEL(A) SE")</f>
        <v>0</v>
      </c>
      <c r="AA7" s="4">
        <f t="shared" ref="AA7:AA23" si="3">COUNTIF(B7:W7,"-")</f>
        <v>2</v>
      </c>
    </row>
    <row r="8" spans="1:27" ht="25.5" x14ac:dyDescent="0.2">
      <c r="A8" s="6" t="s">
        <v>52</v>
      </c>
      <c r="B8" s="2" t="s">
        <v>14</v>
      </c>
      <c r="C8" s="2" t="s">
        <v>16</v>
      </c>
      <c r="D8" s="2" t="s">
        <v>14</v>
      </c>
      <c r="E8" s="2" t="s">
        <v>49</v>
      </c>
      <c r="F8" s="2" t="s">
        <v>14</v>
      </c>
      <c r="G8" s="2" t="s">
        <v>14</v>
      </c>
      <c r="H8" s="2" t="s">
        <v>14</v>
      </c>
      <c r="I8" s="2" t="s">
        <v>14</v>
      </c>
      <c r="J8" s="2" t="s">
        <v>14</v>
      </c>
      <c r="K8" s="2" t="s">
        <v>14</v>
      </c>
      <c r="L8" s="2" t="s">
        <v>14</v>
      </c>
      <c r="M8" s="2" t="s">
        <v>14</v>
      </c>
      <c r="N8" s="2" t="s">
        <v>14</v>
      </c>
      <c r="O8" s="2" t="s">
        <v>14</v>
      </c>
      <c r="P8" s="2" t="s">
        <v>14</v>
      </c>
      <c r="Q8" s="9" t="s">
        <v>49</v>
      </c>
      <c r="R8" s="2" t="s">
        <v>14</v>
      </c>
      <c r="S8" s="2" t="s">
        <v>16</v>
      </c>
      <c r="T8" s="2" t="s">
        <v>14</v>
      </c>
      <c r="U8" s="2" t="s">
        <v>14</v>
      </c>
      <c r="V8" s="2" t="s">
        <v>14</v>
      </c>
      <c r="X8" s="4">
        <f t="shared" si="0"/>
        <v>17</v>
      </c>
      <c r="Y8" s="4">
        <f t="shared" si="1"/>
        <v>0</v>
      </c>
      <c r="Z8" s="4">
        <f t="shared" si="2"/>
        <v>2</v>
      </c>
      <c r="AA8" s="4">
        <f t="shared" si="3"/>
        <v>2</v>
      </c>
    </row>
    <row r="9" spans="1:27" x14ac:dyDescent="0.2">
      <c r="A9" s="6" t="s">
        <v>50</v>
      </c>
      <c r="B9" s="2" t="s">
        <v>14</v>
      </c>
      <c r="C9" s="2" t="s">
        <v>14</v>
      </c>
      <c r="D9" s="2" t="s">
        <v>14</v>
      </c>
      <c r="E9" s="2" t="s">
        <v>49</v>
      </c>
      <c r="F9" s="2" t="s">
        <v>14</v>
      </c>
      <c r="G9" s="2" t="s">
        <v>14</v>
      </c>
      <c r="H9" s="2" t="s">
        <v>14</v>
      </c>
      <c r="I9" s="2" t="s">
        <v>14</v>
      </c>
      <c r="J9" s="2" t="s">
        <v>14</v>
      </c>
      <c r="K9" s="2" t="s">
        <v>14</v>
      </c>
      <c r="L9" s="2" t="s">
        <v>14</v>
      </c>
      <c r="M9" s="2" t="s">
        <v>14</v>
      </c>
      <c r="N9" s="2" t="s">
        <v>14</v>
      </c>
      <c r="O9" s="2" t="s">
        <v>14</v>
      </c>
      <c r="P9" s="2" t="s">
        <v>14</v>
      </c>
      <c r="Q9" s="9" t="s">
        <v>49</v>
      </c>
      <c r="R9" s="2" t="s">
        <v>14</v>
      </c>
      <c r="S9" s="2" t="s">
        <v>14</v>
      </c>
      <c r="T9" s="2" t="s">
        <v>14</v>
      </c>
      <c r="U9" s="2" t="s">
        <v>14</v>
      </c>
      <c r="V9" s="2" t="s">
        <v>14</v>
      </c>
      <c r="X9" s="4">
        <f t="shared" si="0"/>
        <v>19</v>
      </c>
      <c r="Y9" s="4">
        <f t="shared" si="1"/>
        <v>0</v>
      </c>
      <c r="Z9" s="4">
        <f t="shared" si="2"/>
        <v>0</v>
      </c>
      <c r="AA9" s="4">
        <f t="shared" si="3"/>
        <v>2</v>
      </c>
    </row>
    <row r="10" spans="1:27" ht="25.5" x14ac:dyDescent="0.2">
      <c r="A10" s="6" t="s">
        <v>53</v>
      </c>
      <c r="B10" s="2" t="s">
        <v>14</v>
      </c>
      <c r="C10" s="2" t="s">
        <v>14</v>
      </c>
      <c r="D10" s="2" t="s">
        <v>14</v>
      </c>
      <c r="E10" s="2" t="s">
        <v>49</v>
      </c>
      <c r="F10" s="2" t="s">
        <v>14</v>
      </c>
      <c r="G10" s="2" t="s">
        <v>14</v>
      </c>
      <c r="H10" s="2" t="s">
        <v>14</v>
      </c>
      <c r="I10" s="2" t="s">
        <v>14</v>
      </c>
      <c r="J10" s="2" t="s">
        <v>14</v>
      </c>
      <c r="K10" s="2" t="s">
        <v>14</v>
      </c>
      <c r="L10" s="2" t="s">
        <v>14</v>
      </c>
      <c r="M10" s="2" t="s">
        <v>14</v>
      </c>
      <c r="N10" s="2" t="s">
        <v>14</v>
      </c>
      <c r="O10" s="2" t="s">
        <v>14</v>
      </c>
      <c r="P10" s="2" t="s">
        <v>14</v>
      </c>
      <c r="Q10" s="9" t="s">
        <v>49</v>
      </c>
      <c r="R10" s="2" t="s">
        <v>14</v>
      </c>
      <c r="S10" s="2" t="s">
        <v>14</v>
      </c>
      <c r="T10" s="2" t="s">
        <v>14</v>
      </c>
      <c r="U10" s="2" t="s">
        <v>14</v>
      </c>
      <c r="V10" s="2" t="s">
        <v>14</v>
      </c>
      <c r="X10" s="4">
        <f t="shared" si="0"/>
        <v>19</v>
      </c>
      <c r="Y10" s="4">
        <f t="shared" si="1"/>
        <v>0</v>
      </c>
      <c r="Z10" s="4">
        <f t="shared" si="2"/>
        <v>0</v>
      </c>
      <c r="AA10" s="4">
        <f t="shared" si="3"/>
        <v>2</v>
      </c>
    </row>
    <row r="11" spans="1:27" ht="25.5" x14ac:dyDescent="0.2">
      <c r="A11" s="6" t="s">
        <v>72</v>
      </c>
      <c r="B11" s="2" t="s">
        <v>14</v>
      </c>
      <c r="C11" s="2" t="s">
        <v>14</v>
      </c>
      <c r="D11" s="2" t="s">
        <v>14</v>
      </c>
      <c r="E11" s="2" t="s">
        <v>49</v>
      </c>
      <c r="F11" s="2" t="s">
        <v>14</v>
      </c>
      <c r="G11" s="2" t="s">
        <v>14</v>
      </c>
      <c r="H11" s="2" t="s">
        <v>16</v>
      </c>
      <c r="I11" s="2" t="s">
        <v>14</v>
      </c>
      <c r="J11" s="2" t="s">
        <v>14</v>
      </c>
      <c r="K11" s="2" t="s">
        <v>14</v>
      </c>
      <c r="L11" s="2" t="s">
        <v>14</v>
      </c>
      <c r="M11" s="2" t="s">
        <v>14</v>
      </c>
      <c r="N11" s="2" t="s">
        <v>14</v>
      </c>
      <c r="O11" s="2" t="s">
        <v>14</v>
      </c>
      <c r="P11" s="2" t="s">
        <v>14</v>
      </c>
      <c r="Q11" s="9" t="s">
        <v>49</v>
      </c>
      <c r="R11" s="2" t="s">
        <v>14</v>
      </c>
      <c r="S11" s="2" t="s">
        <v>14</v>
      </c>
      <c r="T11" s="2" t="s">
        <v>14</v>
      </c>
      <c r="U11" s="2" t="s">
        <v>16</v>
      </c>
      <c r="V11" s="2" t="s">
        <v>14</v>
      </c>
      <c r="X11" s="4">
        <f t="shared" si="0"/>
        <v>17</v>
      </c>
      <c r="Y11" s="4">
        <f t="shared" si="1"/>
        <v>0</v>
      </c>
      <c r="Z11" s="4">
        <f t="shared" si="2"/>
        <v>2</v>
      </c>
      <c r="AA11" s="4">
        <f t="shared" si="3"/>
        <v>2</v>
      </c>
    </row>
    <row r="12" spans="1:27" x14ac:dyDescent="0.2">
      <c r="A12" s="6" t="s">
        <v>54</v>
      </c>
      <c r="B12" s="2" t="s">
        <v>14</v>
      </c>
      <c r="C12" s="2" t="s">
        <v>14</v>
      </c>
      <c r="D12" s="2" t="s">
        <v>16</v>
      </c>
      <c r="E12" s="2" t="s">
        <v>49</v>
      </c>
      <c r="F12" s="2" t="s">
        <v>14</v>
      </c>
      <c r="G12" s="2" t="s">
        <v>14</v>
      </c>
      <c r="H12" s="2" t="s">
        <v>14</v>
      </c>
      <c r="I12" s="2" t="s">
        <v>14</v>
      </c>
      <c r="J12" s="2" t="s">
        <v>14</v>
      </c>
      <c r="K12" s="2" t="s">
        <v>14</v>
      </c>
      <c r="L12" s="2" t="s">
        <v>14</v>
      </c>
      <c r="M12" s="2" t="s">
        <v>14</v>
      </c>
      <c r="N12" s="2" t="s">
        <v>14</v>
      </c>
      <c r="O12" s="2" t="s">
        <v>14</v>
      </c>
      <c r="P12" s="2" t="s">
        <v>14</v>
      </c>
      <c r="Q12" s="9" t="s">
        <v>49</v>
      </c>
      <c r="R12" s="2" t="s">
        <v>16</v>
      </c>
      <c r="S12" s="2" t="s">
        <v>14</v>
      </c>
      <c r="T12" s="2" t="s">
        <v>16</v>
      </c>
      <c r="U12" s="2" t="s">
        <v>14</v>
      </c>
      <c r="V12" s="2" t="s">
        <v>14</v>
      </c>
      <c r="X12" s="4">
        <f t="shared" si="0"/>
        <v>16</v>
      </c>
      <c r="Y12" s="4">
        <f t="shared" si="1"/>
        <v>0</v>
      </c>
      <c r="Z12" s="4">
        <f t="shared" si="2"/>
        <v>3</v>
      </c>
      <c r="AA12" s="4">
        <f t="shared" si="3"/>
        <v>2</v>
      </c>
    </row>
    <row r="13" spans="1:27" ht="25.5" x14ac:dyDescent="0.2">
      <c r="A13" s="6" t="s">
        <v>73</v>
      </c>
      <c r="B13" s="2" t="s">
        <v>14</v>
      </c>
      <c r="C13" s="2" t="s">
        <v>14</v>
      </c>
      <c r="D13" s="2" t="s">
        <v>16</v>
      </c>
      <c r="E13" s="2" t="s">
        <v>49</v>
      </c>
      <c r="F13" s="2" t="s">
        <v>14</v>
      </c>
      <c r="G13" s="2" t="s">
        <v>14</v>
      </c>
      <c r="H13" s="2" t="s">
        <v>16</v>
      </c>
      <c r="I13" s="2" t="s">
        <v>14</v>
      </c>
      <c r="J13" s="2" t="s">
        <v>14</v>
      </c>
      <c r="K13" s="2" t="s">
        <v>14</v>
      </c>
      <c r="L13" s="2" t="s">
        <v>14</v>
      </c>
      <c r="M13" s="2" t="s">
        <v>14</v>
      </c>
      <c r="N13" s="2" t="s">
        <v>14</v>
      </c>
      <c r="O13" s="2" t="s">
        <v>14</v>
      </c>
      <c r="P13" s="2" t="s">
        <v>14</v>
      </c>
      <c r="Q13" s="9" t="s">
        <v>49</v>
      </c>
      <c r="R13" s="2" t="s">
        <v>16</v>
      </c>
      <c r="S13" s="2" t="s">
        <v>14</v>
      </c>
      <c r="T13" s="2" t="s">
        <v>16</v>
      </c>
      <c r="U13" s="2" t="s">
        <v>16</v>
      </c>
      <c r="V13" s="2" t="s">
        <v>14</v>
      </c>
      <c r="X13" s="4">
        <f t="shared" si="0"/>
        <v>14</v>
      </c>
      <c r="Y13" s="4">
        <f t="shared" si="1"/>
        <v>0</v>
      </c>
      <c r="Z13" s="4">
        <f t="shared" si="2"/>
        <v>5</v>
      </c>
      <c r="AA13" s="4">
        <f t="shared" si="3"/>
        <v>2</v>
      </c>
    </row>
    <row r="14" spans="1:27" s="5" customFormat="1" ht="41.25" customHeight="1" x14ac:dyDescent="0.2">
      <c r="A14" s="6" t="s">
        <v>57</v>
      </c>
      <c r="B14" s="2" t="s">
        <v>14</v>
      </c>
      <c r="C14" s="2" t="s">
        <v>14</v>
      </c>
      <c r="D14" s="2" t="s">
        <v>14</v>
      </c>
      <c r="E14" s="2" t="s">
        <v>14</v>
      </c>
      <c r="F14" s="2" t="s">
        <v>14</v>
      </c>
      <c r="G14" s="2" t="s">
        <v>14</v>
      </c>
      <c r="H14" s="2" t="s">
        <v>14</v>
      </c>
      <c r="I14" s="2" t="s">
        <v>14</v>
      </c>
      <c r="J14" s="2" t="s">
        <v>14</v>
      </c>
      <c r="K14" s="2" t="s">
        <v>14</v>
      </c>
      <c r="L14" s="2" t="s">
        <v>14</v>
      </c>
      <c r="M14" s="2" t="s">
        <v>14</v>
      </c>
      <c r="N14" s="2" t="s">
        <v>14</v>
      </c>
      <c r="O14" s="2" t="s">
        <v>14</v>
      </c>
      <c r="P14" s="2" t="s">
        <v>14</v>
      </c>
      <c r="Q14" s="9" t="s">
        <v>49</v>
      </c>
      <c r="R14" s="2" t="s">
        <v>14</v>
      </c>
      <c r="S14" s="2" t="s">
        <v>14</v>
      </c>
      <c r="T14" s="2" t="s">
        <v>14</v>
      </c>
      <c r="U14" s="2" t="s">
        <v>14</v>
      </c>
      <c r="V14" s="2" t="s">
        <v>14</v>
      </c>
      <c r="X14" s="4">
        <f t="shared" si="0"/>
        <v>20</v>
      </c>
      <c r="Y14" s="4">
        <f t="shared" si="1"/>
        <v>0</v>
      </c>
      <c r="Z14" s="4">
        <f t="shared" si="2"/>
        <v>0</v>
      </c>
      <c r="AA14" s="4">
        <f t="shared" ref="AA14:AA16" si="4">COUNTIF(B14:W14,"-")</f>
        <v>1</v>
      </c>
    </row>
    <row r="15" spans="1:27" s="5" customFormat="1" ht="63.75" x14ac:dyDescent="0.2">
      <c r="A15" s="6" t="s">
        <v>58</v>
      </c>
      <c r="B15" s="2" t="s">
        <v>14</v>
      </c>
      <c r="C15" s="2" t="s">
        <v>14</v>
      </c>
      <c r="D15" s="2" t="s">
        <v>14</v>
      </c>
      <c r="E15" s="2" t="s">
        <v>14</v>
      </c>
      <c r="F15" s="2" t="s">
        <v>14</v>
      </c>
      <c r="G15" s="2" t="s">
        <v>14</v>
      </c>
      <c r="H15" s="2" t="s">
        <v>14</v>
      </c>
      <c r="I15" s="2" t="s">
        <v>14</v>
      </c>
      <c r="J15" s="2" t="s">
        <v>14</v>
      </c>
      <c r="K15" s="2" t="s">
        <v>14</v>
      </c>
      <c r="L15" s="2" t="s">
        <v>14</v>
      </c>
      <c r="M15" s="2" t="s">
        <v>14</v>
      </c>
      <c r="N15" s="2" t="s">
        <v>14</v>
      </c>
      <c r="O15" s="2" t="s">
        <v>14</v>
      </c>
      <c r="P15" s="2" t="s">
        <v>14</v>
      </c>
      <c r="Q15" s="9" t="s">
        <v>49</v>
      </c>
      <c r="R15" s="2" t="s">
        <v>14</v>
      </c>
      <c r="S15" s="2" t="s">
        <v>14</v>
      </c>
      <c r="T15" s="2" t="s">
        <v>14</v>
      </c>
      <c r="U15" s="2" t="s">
        <v>14</v>
      </c>
      <c r="V15" s="2" t="s">
        <v>14</v>
      </c>
      <c r="X15" s="4">
        <f t="shared" si="0"/>
        <v>20</v>
      </c>
      <c r="Y15" s="4">
        <f t="shared" si="1"/>
        <v>0</v>
      </c>
      <c r="Z15" s="4">
        <f t="shared" si="2"/>
        <v>0</v>
      </c>
      <c r="AA15" s="4">
        <f t="shared" si="4"/>
        <v>1</v>
      </c>
    </row>
    <row r="16" spans="1:27" s="5" customFormat="1" ht="102" x14ac:dyDescent="0.2">
      <c r="A16" s="6" t="s">
        <v>75</v>
      </c>
      <c r="B16" s="2" t="s">
        <v>14</v>
      </c>
      <c r="C16" s="2" t="s">
        <v>14</v>
      </c>
      <c r="D16" s="2" t="s">
        <v>14</v>
      </c>
      <c r="E16" s="2" t="s">
        <v>14</v>
      </c>
      <c r="F16" s="2" t="s">
        <v>14</v>
      </c>
      <c r="G16" s="2" t="s">
        <v>14</v>
      </c>
      <c r="H16" s="2" t="s">
        <v>14</v>
      </c>
      <c r="I16" s="2" t="s">
        <v>14</v>
      </c>
      <c r="J16" s="2" t="s">
        <v>14</v>
      </c>
      <c r="K16" s="2" t="s">
        <v>14</v>
      </c>
      <c r="L16" s="2" t="s">
        <v>14</v>
      </c>
      <c r="M16" s="2" t="s">
        <v>14</v>
      </c>
      <c r="N16" s="2" t="s">
        <v>14</v>
      </c>
      <c r="O16" s="2" t="s">
        <v>14</v>
      </c>
      <c r="P16" s="2" t="s">
        <v>14</v>
      </c>
      <c r="Q16" s="9" t="s">
        <v>49</v>
      </c>
      <c r="R16" s="2" t="s">
        <v>14</v>
      </c>
      <c r="S16" s="2" t="s">
        <v>14</v>
      </c>
      <c r="T16" s="2" t="s">
        <v>14</v>
      </c>
      <c r="U16" s="2" t="s">
        <v>14</v>
      </c>
      <c r="V16" s="2" t="s">
        <v>14</v>
      </c>
      <c r="X16" s="4">
        <f t="shared" si="0"/>
        <v>20</v>
      </c>
      <c r="Y16" s="4">
        <f t="shared" si="1"/>
        <v>0</v>
      </c>
      <c r="Z16" s="4">
        <f t="shared" si="2"/>
        <v>0</v>
      </c>
      <c r="AA16" s="4">
        <f t="shared" si="4"/>
        <v>1</v>
      </c>
    </row>
    <row r="17" spans="1:27" ht="51" x14ac:dyDescent="0.2">
      <c r="A17" s="6" t="s">
        <v>74</v>
      </c>
      <c r="B17" s="2" t="s">
        <v>14</v>
      </c>
      <c r="C17" s="2" t="s">
        <v>14</v>
      </c>
      <c r="D17" s="2" t="s">
        <v>14</v>
      </c>
      <c r="E17" s="2" t="s">
        <v>14</v>
      </c>
      <c r="F17" s="2" t="s">
        <v>14</v>
      </c>
      <c r="G17" s="2" t="s">
        <v>14</v>
      </c>
      <c r="H17" s="2" t="s">
        <v>14</v>
      </c>
      <c r="I17" s="2" t="s">
        <v>14</v>
      </c>
      <c r="J17" s="2" t="s">
        <v>14</v>
      </c>
      <c r="K17" s="2" t="s">
        <v>14</v>
      </c>
      <c r="L17" s="2" t="s">
        <v>14</v>
      </c>
      <c r="M17" s="2" t="s">
        <v>14</v>
      </c>
      <c r="N17" s="2" t="s">
        <v>14</v>
      </c>
      <c r="O17" s="2" t="s">
        <v>14</v>
      </c>
      <c r="P17" s="2" t="s">
        <v>14</v>
      </c>
      <c r="Q17" s="9" t="s">
        <v>49</v>
      </c>
      <c r="R17" s="2" t="s">
        <v>14</v>
      </c>
      <c r="S17" s="2" t="s">
        <v>14</v>
      </c>
      <c r="T17" s="2" t="s">
        <v>14</v>
      </c>
      <c r="U17" s="2" t="s">
        <v>14</v>
      </c>
      <c r="V17" s="2" t="s">
        <v>14</v>
      </c>
      <c r="X17" s="4">
        <f t="shared" si="0"/>
        <v>20</v>
      </c>
      <c r="Y17" s="4">
        <f t="shared" si="1"/>
        <v>0</v>
      </c>
      <c r="Z17" s="4">
        <f t="shared" si="2"/>
        <v>0</v>
      </c>
      <c r="AA17" s="4">
        <f t="shared" si="3"/>
        <v>1</v>
      </c>
    </row>
    <row r="18" spans="1:27" ht="63.75" x14ac:dyDescent="0.2">
      <c r="A18" s="6" t="s">
        <v>55</v>
      </c>
      <c r="B18" s="2" t="s">
        <v>14</v>
      </c>
      <c r="C18" s="2" t="s">
        <v>14</v>
      </c>
      <c r="D18" s="2" t="s">
        <v>14</v>
      </c>
      <c r="E18" s="2" t="s">
        <v>14</v>
      </c>
      <c r="F18" s="2" t="s">
        <v>14</v>
      </c>
      <c r="G18" s="2" t="s">
        <v>14</v>
      </c>
      <c r="H18" s="2" t="s">
        <v>14</v>
      </c>
      <c r="I18" s="2" t="s">
        <v>14</v>
      </c>
      <c r="J18" s="2" t="s">
        <v>14</v>
      </c>
      <c r="K18" s="2" t="s">
        <v>14</v>
      </c>
      <c r="L18" s="2" t="s">
        <v>14</v>
      </c>
      <c r="M18" s="2" t="s">
        <v>14</v>
      </c>
      <c r="N18" s="2" t="s">
        <v>14</v>
      </c>
      <c r="O18" s="2" t="s">
        <v>14</v>
      </c>
      <c r="P18" s="2" t="s">
        <v>14</v>
      </c>
      <c r="Q18" s="9" t="s">
        <v>49</v>
      </c>
      <c r="R18" s="2" t="s">
        <v>14</v>
      </c>
      <c r="S18" s="2" t="s">
        <v>14</v>
      </c>
      <c r="T18" s="2" t="s">
        <v>14</v>
      </c>
      <c r="U18" s="2" t="s">
        <v>14</v>
      </c>
      <c r="V18" s="2" t="s">
        <v>14</v>
      </c>
      <c r="X18" s="4">
        <f t="shared" si="0"/>
        <v>20</v>
      </c>
      <c r="Y18" s="4">
        <f t="shared" si="1"/>
        <v>0</v>
      </c>
      <c r="Z18" s="4">
        <f t="shared" si="2"/>
        <v>0</v>
      </c>
      <c r="AA18" s="4">
        <f t="shared" si="3"/>
        <v>1</v>
      </c>
    </row>
    <row r="19" spans="1:27" ht="51" x14ac:dyDescent="0.2">
      <c r="A19" s="6" t="s">
        <v>59</v>
      </c>
      <c r="B19" s="2" t="s">
        <v>14</v>
      </c>
      <c r="C19" s="2" t="s">
        <v>14</v>
      </c>
      <c r="D19" s="2" t="s">
        <v>14</v>
      </c>
      <c r="E19" s="2" t="s">
        <v>14</v>
      </c>
      <c r="F19" s="2" t="s">
        <v>14</v>
      </c>
      <c r="G19" s="2" t="s">
        <v>14</v>
      </c>
      <c r="H19" s="2" t="s">
        <v>14</v>
      </c>
      <c r="I19" s="2" t="s">
        <v>14</v>
      </c>
      <c r="J19" s="2" t="s">
        <v>14</v>
      </c>
      <c r="K19" s="2" t="s">
        <v>14</v>
      </c>
      <c r="L19" s="2" t="s">
        <v>14</v>
      </c>
      <c r="M19" s="2" t="s">
        <v>14</v>
      </c>
      <c r="N19" s="2" t="s">
        <v>14</v>
      </c>
      <c r="O19" s="2" t="s">
        <v>14</v>
      </c>
      <c r="P19" s="2" t="s">
        <v>14</v>
      </c>
      <c r="Q19" s="9" t="s">
        <v>49</v>
      </c>
      <c r="R19" s="2" t="s">
        <v>14</v>
      </c>
      <c r="S19" s="2" t="s">
        <v>14</v>
      </c>
      <c r="T19" s="2" t="s">
        <v>14</v>
      </c>
      <c r="U19" s="2" t="s">
        <v>14</v>
      </c>
      <c r="V19" s="2" t="s">
        <v>14</v>
      </c>
      <c r="X19" s="4">
        <f t="shared" si="0"/>
        <v>20</v>
      </c>
      <c r="Y19" s="4">
        <f t="shared" si="1"/>
        <v>0</v>
      </c>
      <c r="Z19" s="4">
        <f t="shared" si="2"/>
        <v>0</v>
      </c>
      <c r="AA19" s="4">
        <f t="shared" si="3"/>
        <v>1</v>
      </c>
    </row>
    <row r="20" spans="1:27" ht="51" x14ac:dyDescent="0.2">
      <c r="A20" s="6" t="s">
        <v>60</v>
      </c>
      <c r="B20" s="2" t="s">
        <v>14</v>
      </c>
      <c r="C20" s="2" t="s">
        <v>14</v>
      </c>
      <c r="D20" s="2" t="s">
        <v>14</v>
      </c>
      <c r="E20" s="2" t="s">
        <v>14</v>
      </c>
      <c r="F20" s="2" t="s">
        <v>14</v>
      </c>
      <c r="G20" s="2" t="s">
        <v>14</v>
      </c>
      <c r="H20" s="2" t="s">
        <v>14</v>
      </c>
      <c r="I20" s="2" t="s">
        <v>14</v>
      </c>
      <c r="J20" s="2" t="s">
        <v>14</v>
      </c>
      <c r="K20" s="2" t="s">
        <v>14</v>
      </c>
      <c r="L20" s="2" t="s">
        <v>14</v>
      </c>
      <c r="M20" s="2" t="s">
        <v>14</v>
      </c>
      <c r="N20" s="2" t="s">
        <v>14</v>
      </c>
      <c r="O20" s="2" t="s">
        <v>14</v>
      </c>
      <c r="P20" s="2" t="s">
        <v>14</v>
      </c>
      <c r="Q20" s="9" t="s">
        <v>49</v>
      </c>
      <c r="R20" s="2" t="s">
        <v>14</v>
      </c>
      <c r="S20" s="2" t="s">
        <v>14</v>
      </c>
      <c r="T20" s="2" t="s">
        <v>14</v>
      </c>
      <c r="U20" s="2" t="s">
        <v>14</v>
      </c>
      <c r="V20" s="2" t="s">
        <v>14</v>
      </c>
      <c r="X20" s="4">
        <f t="shared" si="0"/>
        <v>20</v>
      </c>
      <c r="Y20" s="4">
        <f t="shared" si="1"/>
        <v>0</v>
      </c>
      <c r="Z20" s="4">
        <f t="shared" si="2"/>
        <v>0</v>
      </c>
      <c r="AA20" s="4">
        <f t="shared" si="3"/>
        <v>1</v>
      </c>
    </row>
    <row r="21" spans="1:27" ht="38.25" x14ac:dyDescent="0.2">
      <c r="A21" s="6" t="s">
        <v>61</v>
      </c>
      <c r="B21" s="2" t="s">
        <v>14</v>
      </c>
      <c r="C21" s="2" t="s">
        <v>14</v>
      </c>
      <c r="D21" s="2" t="s">
        <v>14</v>
      </c>
      <c r="E21" s="2" t="s">
        <v>14</v>
      </c>
      <c r="F21" s="2" t="s">
        <v>14</v>
      </c>
      <c r="G21" s="2" t="s">
        <v>14</v>
      </c>
      <c r="H21" s="2" t="s">
        <v>14</v>
      </c>
      <c r="I21" s="2" t="s">
        <v>14</v>
      </c>
      <c r="J21" s="2" t="s">
        <v>14</v>
      </c>
      <c r="K21" s="2" t="s">
        <v>14</v>
      </c>
      <c r="L21" s="2" t="s">
        <v>14</v>
      </c>
      <c r="M21" s="2" t="s">
        <v>14</v>
      </c>
      <c r="N21" s="2" t="s">
        <v>14</v>
      </c>
      <c r="O21" s="2" t="s">
        <v>14</v>
      </c>
      <c r="P21" s="2" t="s">
        <v>14</v>
      </c>
      <c r="Q21" s="9" t="s">
        <v>49</v>
      </c>
      <c r="R21" s="2" t="s">
        <v>14</v>
      </c>
      <c r="S21" s="2" t="s">
        <v>14</v>
      </c>
      <c r="T21" s="2" t="s">
        <v>14</v>
      </c>
      <c r="U21" s="2" t="s">
        <v>14</v>
      </c>
      <c r="V21" s="2" t="s">
        <v>14</v>
      </c>
      <c r="X21" s="4">
        <f t="shared" si="0"/>
        <v>20</v>
      </c>
      <c r="Y21" s="4">
        <f t="shared" si="1"/>
        <v>0</v>
      </c>
      <c r="Z21" s="4">
        <f t="shared" si="2"/>
        <v>0</v>
      </c>
      <c r="AA21" s="4">
        <f t="shared" si="3"/>
        <v>1</v>
      </c>
    </row>
    <row r="22" spans="1:27" ht="25.5" x14ac:dyDescent="0.2">
      <c r="A22" s="6" t="s">
        <v>62</v>
      </c>
      <c r="B22" s="2" t="s">
        <v>14</v>
      </c>
      <c r="C22" s="2" t="s">
        <v>14</v>
      </c>
      <c r="D22" s="2" t="s">
        <v>16</v>
      </c>
      <c r="E22" s="2" t="s">
        <v>14</v>
      </c>
      <c r="F22" s="2" t="s">
        <v>14</v>
      </c>
      <c r="G22" s="2" t="s">
        <v>14</v>
      </c>
      <c r="H22" s="2" t="s">
        <v>14</v>
      </c>
      <c r="I22" s="2" t="s">
        <v>14</v>
      </c>
      <c r="J22" s="2" t="s">
        <v>14</v>
      </c>
      <c r="K22" s="2" t="s">
        <v>14</v>
      </c>
      <c r="L22" s="2" t="s">
        <v>14</v>
      </c>
      <c r="M22" s="2" t="s">
        <v>14</v>
      </c>
      <c r="N22" s="2" t="s">
        <v>14</v>
      </c>
      <c r="O22" s="2" t="s">
        <v>14</v>
      </c>
      <c r="P22" s="2" t="s">
        <v>14</v>
      </c>
      <c r="Q22" s="9" t="s">
        <v>49</v>
      </c>
      <c r="R22" s="2" t="s">
        <v>16</v>
      </c>
      <c r="S22" s="2" t="s">
        <v>14</v>
      </c>
      <c r="T22" s="2" t="s">
        <v>14</v>
      </c>
      <c r="U22" s="2" t="s">
        <v>14</v>
      </c>
      <c r="V22" s="2" t="s">
        <v>14</v>
      </c>
      <c r="X22" s="4">
        <f t="shared" si="0"/>
        <v>18</v>
      </c>
      <c r="Y22" s="4">
        <f t="shared" si="1"/>
        <v>0</v>
      </c>
      <c r="Z22" s="4">
        <f t="shared" si="2"/>
        <v>2</v>
      </c>
      <c r="AA22" s="4">
        <f t="shared" si="3"/>
        <v>1</v>
      </c>
    </row>
    <row r="23" spans="1:27" ht="25.5" x14ac:dyDescent="0.2">
      <c r="A23" s="6" t="s">
        <v>63</v>
      </c>
      <c r="B23" s="2" t="s">
        <v>14</v>
      </c>
      <c r="C23" s="2" t="s">
        <v>14</v>
      </c>
      <c r="D23" s="2" t="s">
        <v>16</v>
      </c>
      <c r="E23" s="2" t="s">
        <v>14</v>
      </c>
      <c r="F23" s="2" t="s">
        <v>14</v>
      </c>
      <c r="G23" s="2" t="s">
        <v>14</v>
      </c>
      <c r="H23" s="2" t="s">
        <v>14</v>
      </c>
      <c r="I23" s="2" t="s">
        <v>14</v>
      </c>
      <c r="J23" s="2" t="s">
        <v>14</v>
      </c>
      <c r="K23" s="2" t="s">
        <v>14</v>
      </c>
      <c r="L23" s="2" t="s">
        <v>14</v>
      </c>
      <c r="M23" s="2" t="s">
        <v>14</v>
      </c>
      <c r="N23" s="2" t="s">
        <v>14</v>
      </c>
      <c r="O23" s="2" t="s">
        <v>14</v>
      </c>
      <c r="P23" s="2" t="s">
        <v>14</v>
      </c>
      <c r="Q23" s="9" t="s">
        <v>49</v>
      </c>
      <c r="R23" s="2" t="s">
        <v>16</v>
      </c>
      <c r="S23" s="2" t="s">
        <v>14</v>
      </c>
      <c r="T23" s="2" t="s">
        <v>16</v>
      </c>
      <c r="U23" s="2" t="s">
        <v>14</v>
      </c>
      <c r="V23" s="2" t="s">
        <v>14</v>
      </c>
      <c r="X23" s="4">
        <f t="shared" si="0"/>
        <v>17</v>
      </c>
      <c r="Y23" s="4">
        <f t="shared" si="1"/>
        <v>0</v>
      </c>
      <c r="Z23" s="4">
        <f t="shared" si="2"/>
        <v>3</v>
      </c>
      <c r="AA23" s="4">
        <f t="shared" si="3"/>
        <v>1</v>
      </c>
    </row>
    <row r="24" spans="1:27" ht="63.75" x14ac:dyDescent="0.2">
      <c r="A24" s="6" t="s">
        <v>64</v>
      </c>
      <c r="B24" s="2" t="s">
        <v>14</v>
      </c>
      <c r="C24" s="2" t="s">
        <v>14</v>
      </c>
      <c r="D24" s="2" t="s">
        <v>14</v>
      </c>
      <c r="E24" s="2" t="s">
        <v>14</v>
      </c>
      <c r="F24" s="2" t="s">
        <v>14</v>
      </c>
      <c r="G24" s="2" t="s">
        <v>14</v>
      </c>
      <c r="H24" s="2" t="s">
        <v>14</v>
      </c>
      <c r="I24" s="2" t="s">
        <v>14</v>
      </c>
      <c r="J24" s="2" t="s">
        <v>14</v>
      </c>
      <c r="K24" s="2" t="s">
        <v>14</v>
      </c>
      <c r="L24" s="2" t="s">
        <v>14</v>
      </c>
      <c r="M24" s="2" t="s">
        <v>14</v>
      </c>
      <c r="N24" s="2" t="s">
        <v>14</v>
      </c>
      <c r="O24" s="2" t="s">
        <v>14</v>
      </c>
      <c r="P24" s="2" t="s">
        <v>14</v>
      </c>
      <c r="Q24" s="9" t="s">
        <v>49</v>
      </c>
      <c r="R24" s="2" t="s">
        <v>14</v>
      </c>
      <c r="S24" s="2" t="s">
        <v>14</v>
      </c>
      <c r="T24" s="2" t="s">
        <v>14</v>
      </c>
      <c r="U24" s="2" t="s">
        <v>14</v>
      </c>
      <c r="V24" s="2" t="s">
        <v>14</v>
      </c>
      <c r="X24" s="4">
        <f t="shared" si="0"/>
        <v>20</v>
      </c>
      <c r="Y24" s="4">
        <f t="shared" si="1"/>
        <v>0</v>
      </c>
      <c r="Z24" s="4">
        <f t="shared" si="2"/>
        <v>0</v>
      </c>
      <c r="AA24" s="4">
        <f t="shared" ref="AA24:AA32" si="5">COUNTIF(B24:W24,"-")</f>
        <v>1</v>
      </c>
    </row>
    <row r="25" spans="1:27" ht="63.75" x14ac:dyDescent="0.2">
      <c r="A25" s="6" t="s">
        <v>65</v>
      </c>
      <c r="B25" s="2" t="s">
        <v>14</v>
      </c>
      <c r="C25" s="2" t="s">
        <v>14</v>
      </c>
      <c r="D25" s="2" t="s">
        <v>15</v>
      </c>
      <c r="E25" s="2" t="s">
        <v>16</v>
      </c>
      <c r="F25" s="2" t="s">
        <v>14</v>
      </c>
      <c r="G25" s="2" t="s">
        <v>14</v>
      </c>
      <c r="H25" s="2" t="s">
        <v>14</v>
      </c>
      <c r="I25" s="2" t="s">
        <v>14</v>
      </c>
      <c r="J25" s="2" t="s">
        <v>14</v>
      </c>
      <c r="K25" s="2" t="s">
        <v>14</v>
      </c>
      <c r="L25" s="2" t="s">
        <v>14</v>
      </c>
      <c r="M25" s="2" t="s">
        <v>14</v>
      </c>
      <c r="N25" s="2" t="s">
        <v>16</v>
      </c>
      <c r="O25" s="2" t="s">
        <v>16</v>
      </c>
      <c r="P25" s="2" t="s">
        <v>14</v>
      </c>
      <c r="Q25" s="9" t="s">
        <v>49</v>
      </c>
      <c r="R25" s="2" t="s">
        <v>16</v>
      </c>
      <c r="S25" s="2" t="s">
        <v>14</v>
      </c>
      <c r="T25" s="2" t="s">
        <v>14</v>
      </c>
      <c r="U25" s="2" t="s">
        <v>14</v>
      </c>
      <c r="V25" s="2" t="s">
        <v>14</v>
      </c>
      <c r="X25" s="4">
        <f t="shared" si="0"/>
        <v>15</v>
      </c>
      <c r="Y25" s="4">
        <f t="shared" si="1"/>
        <v>1</v>
      </c>
      <c r="Z25" s="4">
        <f t="shared" si="2"/>
        <v>4</v>
      </c>
      <c r="AA25" s="4">
        <f t="shared" si="5"/>
        <v>1</v>
      </c>
    </row>
    <row r="26" spans="1:27" ht="38.25" x14ac:dyDescent="0.2">
      <c r="A26" s="6" t="s">
        <v>76</v>
      </c>
      <c r="B26" s="2" t="s">
        <v>14</v>
      </c>
      <c r="C26" s="2" t="s">
        <v>14</v>
      </c>
      <c r="D26" s="2" t="s">
        <v>14</v>
      </c>
      <c r="E26" s="2" t="s">
        <v>14</v>
      </c>
      <c r="F26" s="2" t="s">
        <v>14</v>
      </c>
      <c r="G26" s="2" t="s">
        <v>14</v>
      </c>
      <c r="H26" s="2" t="s">
        <v>14</v>
      </c>
      <c r="I26" s="2" t="s">
        <v>14</v>
      </c>
      <c r="J26" s="2" t="s">
        <v>14</v>
      </c>
      <c r="K26" s="2" t="s">
        <v>14</v>
      </c>
      <c r="L26" s="2" t="s">
        <v>14</v>
      </c>
      <c r="M26" s="2" t="s">
        <v>14</v>
      </c>
      <c r="N26" s="2" t="s">
        <v>14</v>
      </c>
      <c r="O26" s="2" t="s">
        <v>14</v>
      </c>
      <c r="P26" s="2" t="s">
        <v>14</v>
      </c>
      <c r="Q26" s="9" t="s">
        <v>49</v>
      </c>
      <c r="R26" s="2" t="s">
        <v>14</v>
      </c>
      <c r="S26" s="2" t="s">
        <v>14</v>
      </c>
      <c r="T26" s="2" t="s">
        <v>14</v>
      </c>
      <c r="U26" s="2" t="s">
        <v>14</v>
      </c>
      <c r="V26" s="2" t="s">
        <v>14</v>
      </c>
      <c r="X26" s="4">
        <f t="shared" si="0"/>
        <v>20</v>
      </c>
      <c r="Y26" s="4">
        <f t="shared" si="1"/>
        <v>0</v>
      </c>
      <c r="Z26" s="4">
        <f t="shared" si="2"/>
        <v>0</v>
      </c>
      <c r="AA26" s="4">
        <f t="shared" si="5"/>
        <v>1</v>
      </c>
    </row>
    <row r="27" spans="1:27" ht="38.25" x14ac:dyDescent="0.2">
      <c r="A27" s="6" t="s">
        <v>66</v>
      </c>
      <c r="B27" s="2" t="s">
        <v>14</v>
      </c>
      <c r="C27" s="2" t="s">
        <v>14</v>
      </c>
      <c r="D27" s="2" t="s">
        <v>14</v>
      </c>
      <c r="E27" s="2" t="s">
        <v>14</v>
      </c>
      <c r="F27" s="2" t="s">
        <v>14</v>
      </c>
      <c r="G27" s="2" t="s">
        <v>14</v>
      </c>
      <c r="H27" s="2" t="s">
        <v>14</v>
      </c>
      <c r="I27" s="2" t="s">
        <v>14</v>
      </c>
      <c r="J27" s="2" t="s">
        <v>14</v>
      </c>
      <c r="K27" s="2" t="s">
        <v>14</v>
      </c>
      <c r="L27" s="2" t="s">
        <v>14</v>
      </c>
      <c r="M27" s="2" t="s">
        <v>14</v>
      </c>
      <c r="N27" s="2" t="s">
        <v>14</v>
      </c>
      <c r="O27" s="2" t="s">
        <v>14</v>
      </c>
      <c r="P27" s="2" t="s">
        <v>14</v>
      </c>
      <c r="Q27" s="9" t="s">
        <v>49</v>
      </c>
      <c r="R27" s="2" t="s">
        <v>14</v>
      </c>
      <c r="S27" s="2" t="s">
        <v>14</v>
      </c>
      <c r="T27" s="2" t="s">
        <v>14</v>
      </c>
      <c r="U27" s="2" t="s">
        <v>14</v>
      </c>
      <c r="V27" s="2" t="s">
        <v>14</v>
      </c>
      <c r="X27" s="4">
        <f t="shared" si="0"/>
        <v>20</v>
      </c>
      <c r="Y27" s="4">
        <f t="shared" si="1"/>
        <v>0</v>
      </c>
      <c r="Z27" s="4">
        <f t="shared" si="2"/>
        <v>0</v>
      </c>
      <c r="AA27" s="4">
        <f t="shared" si="5"/>
        <v>1</v>
      </c>
    </row>
    <row r="28" spans="1:27" ht="76.5" x14ac:dyDescent="0.2">
      <c r="A28" s="6" t="s">
        <v>67</v>
      </c>
      <c r="B28" s="2" t="s">
        <v>14</v>
      </c>
      <c r="C28" s="2" t="s">
        <v>14</v>
      </c>
      <c r="D28" s="2" t="s">
        <v>14</v>
      </c>
      <c r="E28" s="2" t="s">
        <v>14</v>
      </c>
      <c r="F28" s="2" t="s">
        <v>14</v>
      </c>
      <c r="G28" s="2" t="s">
        <v>14</v>
      </c>
      <c r="H28" s="2" t="s">
        <v>14</v>
      </c>
      <c r="I28" s="2" t="s">
        <v>14</v>
      </c>
      <c r="J28" s="2" t="s">
        <v>14</v>
      </c>
      <c r="K28" s="2" t="s">
        <v>14</v>
      </c>
      <c r="L28" s="2" t="s">
        <v>14</v>
      </c>
      <c r="M28" s="2" t="s">
        <v>14</v>
      </c>
      <c r="N28" s="2" t="s">
        <v>14</v>
      </c>
      <c r="O28" s="2" t="s">
        <v>14</v>
      </c>
      <c r="P28" s="2" t="s">
        <v>14</v>
      </c>
      <c r="Q28" s="9" t="s">
        <v>49</v>
      </c>
      <c r="R28" s="2" t="s">
        <v>14</v>
      </c>
      <c r="S28" s="2" t="s">
        <v>14</v>
      </c>
      <c r="T28" s="2" t="s">
        <v>14</v>
      </c>
      <c r="U28" s="2" t="s">
        <v>14</v>
      </c>
      <c r="V28" s="2" t="s">
        <v>14</v>
      </c>
      <c r="X28" s="4">
        <f t="shared" si="0"/>
        <v>20</v>
      </c>
      <c r="Y28" s="4">
        <f t="shared" si="1"/>
        <v>0</v>
      </c>
      <c r="Z28" s="4">
        <f t="shared" si="2"/>
        <v>0</v>
      </c>
      <c r="AA28" s="4">
        <f t="shared" si="5"/>
        <v>1</v>
      </c>
    </row>
    <row r="29" spans="1:27" ht="26.25" customHeight="1" x14ac:dyDescent="0.2">
      <c r="A29" s="6" t="s">
        <v>68</v>
      </c>
      <c r="B29" s="2" t="s">
        <v>14</v>
      </c>
      <c r="C29" s="2" t="s">
        <v>14</v>
      </c>
      <c r="D29" s="2" t="s">
        <v>14</v>
      </c>
      <c r="E29" s="2" t="s">
        <v>14</v>
      </c>
      <c r="F29" s="2" t="s">
        <v>14</v>
      </c>
      <c r="G29" s="2" t="s">
        <v>14</v>
      </c>
      <c r="H29" s="2" t="s">
        <v>14</v>
      </c>
      <c r="I29" s="2" t="s">
        <v>14</v>
      </c>
      <c r="J29" s="2" t="s">
        <v>14</v>
      </c>
      <c r="K29" s="2" t="s">
        <v>14</v>
      </c>
      <c r="L29" s="2" t="s">
        <v>14</v>
      </c>
      <c r="M29" s="2" t="s">
        <v>14</v>
      </c>
      <c r="N29" s="2" t="s">
        <v>14</v>
      </c>
      <c r="O29" s="2" t="s">
        <v>14</v>
      </c>
      <c r="P29" s="2" t="s">
        <v>14</v>
      </c>
      <c r="Q29" s="9" t="s">
        <v>49</v>
      </c>
      <c r="R29" s="2" t="s">
        <v>16</v>
      </c>
      <c r="S29" s="2" t="s">
        <v>14</v>
      </c>
      <c r="T29" s="2" t="s">
        <v>14</v>
      </c>
      <c r="U29" s="2" t="s">
        <v>14</v>
      </c>
      <c r="V29" s="2" t="s">
        <v>14</v>
      </c>
      <c r="X29" s="4">
        <f t="shared" si="0"/>
        <v>19</v>
      </c>
      <c r="Y29" s="4">
        <f t="shared" si="1"/>
        <v>0</v>
      </c>
      <c r="Z29" s="4">
        <f t="shared" si="2"/>
        <v>1</v>
      </c>
      <c r="AA29" s="4">
        <f t="shared" si="5"/>
        <v>1</v>
      </c>
    </row>
    <row r="30" spans="1:27" ht="38.25" x14ac:dyDescent="0.2">
      <c r="A30" s="6" t="s">
        <v>56</v>
      </c>
      <c r="B30" s="2" t="s">
        <v>14</v>
      </c>
      <c r="C30" s="2" t="s">
        <v>14</v>
      </c>
      <c r="D30" s="2" t="s">
        <v>14</v>
      </c>
      <c r="E30" s="2" t="s">
        <v>14</v>
      </c>
      <c r="F30" s="2" t="s">
        <v>14</v>
      </c>
      <c r="G30" s="2" t="s">
        <v>14</v>
      </c>
      <c r="H30" s="2" t="s">
        <v>14</v>
      </c>
      <c r="I30" s="2" t="s">
        <v>14</v>
      </c>
      <c r="J30" s="2" t="s">
        <v>14</v>
      </c>
      <c r="K30" s="2" t="s">
        <v>14</v>
      </c>
      <c r="L30" s="2" t="s">
        <v>14</v>
      </c>
      <c r="M30" s="2" t="s">
        <v>14</v>
      </c>
      <c r="N30" s="2" t="s">
        <v>14</v>
      </c>
      <c r="O30" s="2" t="s">
        <v>14</v>
      </c>
      <c r="P30" s="2" t="s">
        <v>14</v>
      </c>
      <c r="Q30" s="9" t="s">
        <v>49</v>
      </c>
      <c r="R30" s="2" t="s">
        <v>16</v>
      </c>
      <c r="S30" s="2" t="s">
        <v>14</v>
      </c>
      <c r="T30" s="2" t="s">
        <v>14</v>
      </c>
      <c r="U30" s="2" t="s">
        <v>14</v>
      </c>
      <c r="V30" s="2" t="s">
        <v>14</v>
      </c>
      <c r="X30" s="4">
        <f t="shared" si="0"/>
        <v>19</v>
      </c>
      <c r="Y30" s="4">
        <f t="shared" si="1"/>
        <v>0</v>
      </c>
      <c r="Z30" s="4">
        <f t="shared" si="2"/>
        <v>1</v>
      </c>
      <c r="AA30" s="4">
        <f t="shared" si="5"/>
        <v>1</v>
      </c>
    </row>
    <row r="31" spans="1:27" ht="38.25" x14ac:dyDescent="0.2">
      <c r="A31" s="6" t="s">
        <v>69</v>
      </c>
      <c r="B31" s="2" t="s">
        <v>14</v>
      </c>
      <c r="C31" s="2" t="s">
        <v>14</v>
      </c>
      <c r="D31" s="2" t="s">
        <v>14</v>
      </c>
      <c r="E31" s="2" t="s">
        <v>14</v>
      </c>
      <c r="F31" s="2" t="s">
        <v>14</v>
      </c>
      <c r="G31" s="2" t="s">
        <v>14</v>
      </c>
      <c r="H31" s="2" t="s">
        <v>14</v>
      </c>
      <c r="I31" s="2" t="s">
        <v>14</v>
      </c>
      <c r="J31" s="2" t="s">
        <v>14</v>
      </c>
      <c r="K31" s="2" t="s">
        <v>14</v>
      </c>
      <c r="L31" s="2" t="s">
        <v>14</v>
      </c>
      <c r="M31" s="2" t="s">
        <v>14</v>
      </c>
      <c r="N31" s="2" t="s">
        <v>14</v>
      </c>
      <c r="O31" s="2" t="s">
        <v>14</v>
      </c>
      <c r="P31" s="2" t="s">
        <v>14</v>
      </c>
      <c r="Q31" s="9" t="s">
        <v>49</v>
      </c>
      <c r="R31" s="2" t="s">
        <v>14</v>
      </c>
      <c r="S31" s="2" t="s">
        <v>14</v>
      </c>
      <c r="T31" s="2" t="s">
        <v>14</v>
      </c>
      <c r="U31" s="2" t="s">
        <v>14</v>
      </c>
      <c r="V31" s="2" t="s">
        <v>14</v>
      </c>
      <c r="X31" s="4">
        <f t="shared" si="0"/>
        <v>20</v>
      </c>
      <c r="Y31" s="4">
        <f t="shared" si="1"/>
        <v>0</v>
      </c>
      <c r="Z31" s="4">
        <f t="shared" si="2"/>
        <v>0</v>
      </c>
      <c r="AA31" s="4">
        <f t="shared" si="5"/>
        <v>1</v>
      </c>
    </row>
    <row r="32" spans="1:27" ht="25.5" x14ac:dyDescent="0.2">
      <c r="A32" s="6" t="s">
        <v>70</v>
      </c>
      <c r="B32" s="2" t="s">
        <v>14</v>
      </c>
      <c r="C32" s="2" t="s">
        <v>14</v>
      </c>
      <c r="D32" s="2" t="s">
        <v>14</v>
      </c>
      <c r="E32" s="2" t="s">
        <v>14</v>
      </c>
      <c r="F32" s="2" t="s">
        <v>14</v>
      </c>
      <c r="G32" s="2" t="s">
        <v>14</v>
      </c>
      <c r="H32" s="2" t="s">
        <v>14</v>
      </c>
      <c r="I32" s="2" t="s">
        <v>14</v>
      </c>
      <c r="J32" s="2" t="s">
        <v>14</v>
      </c>
      <c r="K32" s="2" t="s">
        <v>14</v>
      </c>
      <c r="L32" s="2" t="s">
        <v>14</v>
      </c>
      <c r="M32" s="2" t="s">
        <v>14</v>
      </c>
      <c r="N32" s="2" t="s">
        <v>14</v>
      </c>
      <c r="O32" s="2" t="s">
        <v>14</v>
      </c>
      <c r="P32" s="2" t="s">
        <v>14</v>
      </c>
      <c r="Q32" s="9" t="s">
        <v>49</v>
      </c>
      <c r="R32" s="2" t="s">
        <v>14</v>
      </c>
      <c r="S32" s="2" t="s">
        <v>14</v>
      </c>
      <c r="T32" s="2" t="s">
        <v>14</v>
      </c>
      <c r="U32" s="2" t="s">
        <v>14</v>
      </c>
      <c r="V32" s="2" t="s">
        <v>14</v>
      </c>
      <c r="X32" s="4">
        <f t="shared" si="0"/>
        <v>20</v>
      </c>
      <c r="Y32" s="4">
        <f t="shared" si="1"/>
        <v>0</v>
      </c>
      <c r="Z32" s="4">
        <f t="shared" si="2"/>
        <v>0</v>
      </c>
      <c r="AA32" s="4">
        <f t="shared" si="5"/>
        <v>1</v>
      </c>
    </row>
  </sheetData>
  <mergeCells count="6">
    <mergeCell ref="A3:A5"/>
    <mergeCell ref="X2:AA2"/>
    <mergeCell ref="X3:X4"/>
    <mergeCell ref="Y3:Y4"/>
    <mergeCell ref="Z3:Z4"/>
    <mergeCell ref="AA3:AA4"/>
  </mergeCells>
  <conditionalFormatting sqref="B7:V18 B21:V32">
    <cfRule type="cellIs" dxfId="9" priority="86" operator="equal">
      <formula>"ZDRŽEL(A) SE"</formula>
    </cfRule>
    <cfRule type="cellIs" dxfId="8" priority="87" operator="equal">
      <formula>"ZDRŽEL(A) SE"</formula>
    </cfRule>
    <cfRule type="cellIs" dxfId="7" priority="88" operator="equal">
      <formula>"NE"</formula>
    </cfRule>
    <cfRule type="cellIs" dxfId="6" priority="89" operator="equal">
      <formula>"ANO"</formula>
    </cfRule>
  </conditionalFormatting>
  <conditionalFormatting sqref="X7:X32">
    <cfRule type="cellIs" dxfId="5" priority="38" operator="greaterThan">
      <formula>10</formula>
    </cfRule>
  </conditionalFormatting>
  <conditionalFormatting sqref="B19:V20">
    <cfRule type="cellIs" dxfId="4" priority="18" operator="equal">
      <formula>"ZDRŽEL(A) SE"</formula>
    </cfRule>
    <cfRule type="cellIs" dxfId="3" priority="19" operator="equal">
      <formula>"ZDRŽEL(A) SE"</formula>
    </cfRule>
    <cfRule type="cellIs" dxfId="2" priority="20" operator="equal">
      <formula>"NE"</formula>
    </cfRule>
    <cfRule type="cellIs" dxfId="1" priority="21" operator="equal">
      <formula>"ANO"</formula>
    </cfRule>
  </conditionalFormatting>
  <conditionalFormatting sqref="A7:A32">
    <cfRule type="duplicateValues" dxfId="0" priority="170"/>
  </conditionalFormatting>
  <pageMargins left="0.7" right="0.7" top="0.78740157499999996" bottom="0.78740157499999996" header="0.3" footer="0.3"/>
  <pageSetup paperSize="9" orientation="landscape" r:id="rId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Výsledky hlasování</vt:lpstr>
      <vt:lpstr>List2</vt:lpstr>
      <vt:lpstr>List3</vt:lpstr>
    </vt:vector>
  </TitlesOfParts>
  <Company>Město Vysoké Mýto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Jiří Kořínek</dc:creator>
  <cp:lastModifiedBy>Pavlína Benešová</cp:lastModifiedBy>
  <dcterms:created xsi:type="dcterms:W3CDTF">2013-09-19T09:38:57Z</dcterms:created>
  <dcterms:modified xsi:type="dcterms:W3CDTF">2021-09-16T09:02:22Z</dcterms:modified>
</cp:coreProperties>
</file>