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torage\jitka.kocova$\plocha\"/>
    </mc:Choice>
  </mc:AlternateContent>
  <xr:revisionPtr revIDLastSave="0" documentId="13_ncr:1_{9AD8AE33-654E-46A3-97A7-94D357EF223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9" i="1" l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23" i="1" l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13" i="1" l="1"/>
  <c r="Y13" i="1"/>
  <c r="Z13" i="1"/>
  <c r="AA13" i="1"/>
  <c r="X14" i="1"/>
  <c r="Y14" i="1"/>
  <c r="Z14" i="1"/>
  <c r="AA14" i="1"/>
  <c r="X15" i="1"/>
  <c r="Y15" i="1"/>
  <c r="Z15" i="1"/>
  <c r="AA15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</calcChain>
</file>

<file path=xl/sharedStrings.xml><?xml version="1.0" encoding="utf-8"?>
<sst xmlns="http://schemas.openxmlformats.org/spreadsheetml/2006/main" count="769" uniqueCount="83">
  <si>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</si>
  <si>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</si>
  <si>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</si>
  <si>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</si>
  <si>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</si>
  <si>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</si>
  <si>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</si>
  <si>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</si>
  <si>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</si>
  <si>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</si>
  <si>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</si>
  <si>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</si>
  <si>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</si>
  <si>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</si>
  <si>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</si>
  <si>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</si>
  <si>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</si>
  <si>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</si>
  <si>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</si>
  <si>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</si>
  <si>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</si>
  <si>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</si>
  <si>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</si>
  <si>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</si>
  <si>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</si>
  <si>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</si>
  <si>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</si>
  <si>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</si>
  <si>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</si>
  <si>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</si>
  <si>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</si>
  <si>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</si>
  <si>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</si>
  <si>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</si>
  <si>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</si>
  <si>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</si>
  <si>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</si>
  <si>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</si>
  <si>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</si>
  <si>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</si>
  <si>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</si>
  <si>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</si>
  <si>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</si>
  <si>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</si>
  <si>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</si>
  <si>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</si>
  <si>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</si>
  <si>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</si>
  <si>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</si>
  <si>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</si>
  <si>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3) Zastupitelstvo města schvaluje program zasedání.</t>
  </si>
  <si>
    <t>Zastupitelstvo města 16.3.2022</t>
  </si>
  <si>
    <t>1) Zastupitelstvo města určuje zapisovatelkou paní Jitku Kočovou a pana Jiřího Kořínka zodpovědného za obsluhu elektronického hlasovacího zařízení.</t>
  </si>
  <si>
    <t>2) Zastupitelstvo města volí ověřovatele zápisu pana Mgr. Jaroslava Korbela a pana Jaroslava Bendla.</t>
  </si>
  <si>
    <t>4) Zastupitelstvo města bere na vědomí Zápis z jednání finančního výboru č.1-2022 konaného dne 21.února 2022. </t>
  </si>
  <si>
    <t>5) Zastupitelstvo města bere na vědomí Rozpočtová opatření č.11-2021,12-2021,13-2021,1-2022,2-2022 a 3-2022. </t>
  </si>
  <si>
    <t>6) Zastupitelstvo města bere na vědomí rozpočet Fondu obnovy vodohospodářského majetku města Vysokého Mýta na rok 2022.</t>
  </si>
  <si>
    <t>15) Zastupitelstvo města schvaluje poskytnutí mimořádného členského příspěvku dobrovolnému svazku obcí Českomoravské pomezí ve výši 40.000 Kč, který bude použit na spolufinancování provozu cyklobusů projíždějících Českomoravským pomezím v letním období roku 2022, dle předloženého návrhu. </t>
  </si>
  <si>
    <t>7) Zastupitelstvo města schvaluje poskytnutí zápůjčky společnosti Městský bytový podnik Vysoké Mýto s. r. o., IČ: 25968726, ve výši do 4.000.000,0Kč, s pevnou úrokovou sazbou ve výši 4,0% p.a., s možností mimořádných splátek jistiny půjčky. Účelem poskytnutí zápůjčky je zajištění financování společnosti spočívající v překlenutí časového nesouladu mezi úhradami záloh za dodávky energií dodavatelům, vyúčtování těchto záloh a úhradou těchto nákladů odběrateli společnosti.</t>
  </si>
  <si>
    <t>8) Protinávrh č.2 – Mgr. Jan Lipavský: Zastupitelstvo města schvaluje upravený návrh Rozpočtového opatření č.4-2022 s tím, že řádek číslo 41 zní: „Pomoc Ukrajině“ v částce „300,0“ tis. Kč a řádek číslo 31 „Umělecké dílo – 1. zápas v košíkové 1897 na území Rakousko-Uherska“ se vypouští.Zodpovídá: vedoucí odboru finančníhoTermín: 31.03.2022 </t>
  </si>
  <si>
    <t>9) Protinávrh č.1 – Ing. František Jiraský: Zastupitelstvo města schvaluje upravený návrh Rozpočtového opatření č.4-2022 s tím, že řádek číslo 41 zní: „Pomoc Ukrajině“ v částce „300,0“ tis. Kč.Zodpovídá: vedoucí odboru finančníhoTermín: 31.03.2022 </t>
  </si>
  <si>
    <t xml:space="preserve">10) Zastupitelstvo města schvaluje poskytnutí individuální dotace Oblastnímu spolku Českého červeného kříže Ústí nad Orlicí ve výši Kč 300 000,- na projekt senior doprava ve Vysokém Mýtě v roce 2022schvaluje uzavření veřejnoprávní smlouvy o poskytnutí individuální dotace dle vzoru schváleného ZM dne 16. 9. 2020, č. usnesení 135/20. </t>
  </si>
  <si>
    <t xml:space="preserve">11) Zastupitelstvo města schvaluje poskytnutí individuální investiční dotace Oblastnímu spolku Českého červeného kříže Ústí nad Orlicí na zakoupení automobilu ve výši Kč 250 000,- na projekt senior doprava ve Vysokém Mýtě.schvaluje uzavření veřejnoprávní smlouvy o poskytnutí individuální dotace dle vzoru schváleného ZM dne 16. 9. 2020, č. usnesení 135/20. </t>
  </si>
  <si>
    <t>13) Zastupitelstvo města schvaluje koupi pozemků parc. č. 4643/83 a 4643/57, obojí orná půda, vše v k.ú. Vysoké Mýto, od vlastníka za kupní cenu ve výši 9.353.600 Kč,úhradu kupní ceny za pozemky parc. č. 4643/83 a 4643/57 v k.ú. Vysoké Mýto formou advokátní úschovy.</t>
  </si>
  <si>
    <t>14) Zastupitelstvo města neschvaluje prodej pozemku parc. č. 1414/1 zahrada a parc. č. 1414/2 zastavěná plocha a nádvoří, jehož součástí je stavba garáže, vše v k.ú. Vysoké Mýto.</t>
  </si>
  <si>
    <t>16) Zastupitelstvo města schvaluje změnu výše individuální dotace č. 07/ZM/2021 pro společnost VYSOKOMÝTSKÁ KULTURNÍ, o. p. s., poskytnuté na projekt – Provoz a činnost VYSOKOMÝTSKÉ KULTURNÍ, o.p.s. v roce 2022, z částky 12.821.000 Kč na částku 12.901.000 Kč.uzavření Dodatku č. 1 ke smlouvě o poskytnutí individuální dotace č. 07/ZM/2021, dle předloženého návrhu.</t>
  </si>
  <si>
    <t>17) Zastupitelstvo města schvaluje poskytnutí programových dotací města Vysokého Mýta v oblasti podpory sportu v roce 2022 dle následující tabulky:uzavření veřejnoprávních smluv o poskytnutí programové dotace dle vzoru schváleného ZM dne 16. 09. 2020, č. usnesení 135/20 a dle programů podpory v jednotlivých oblastech schválených RM dne 18. 11. 2020, číslo usnesení 696/20. </t>
  </si>
  <si>
    <t>18) Zastupitelstvo města schvaluje zařazení podnětu na změnu využití u části pozemku č. 3819, k. ú. Vysoké Mýto, z předepsaného funkčního využití „Plochy zemědělské – plochy zemědělsky obhospodařované půdy – NZ“ na plochu s funkčním využitím „Plochy smíšené výrobní – VS“ do následující změny Územního plánu Vysoké Mýto.</t>
  </si>
  <si>
    <t xml:space="preserve">19) Zastupitelstvo města schvaluje zařazení podnětu na změnu využití u pozemků č. 215/3 a části pozemku č. 302/19 k.ú. Lhůta u Vysokého Mýta z předepsaného funkčního využití „Plochy systému sídelní zeleně – zeleň soukromá a vyhrazená – ZS“ na plochu zastavitelnou s funkčním využitím „Plochy s hlavní funkcí bydlení – bydlení v rodinných domech venkovské – BV“ do následující změny Územního plánu Vysoké Mýto. </t>
  </si>
  <si>
    <t>20) Zastupitelstvo města neschvaluje zařazení podnětu na změnu využití u pozemku č. 3337 k.ú. Vysoké Mýto z předepsaného funkčního využití „Plochy zemědělské – plochy smíšené krajinné zeleně – NZs“ na plochu s funkčním využitím „Plochy bydlení v rodinných domech – městské a příměstské– BI“ do následující změny Územního plánu Vysoké Mýto.</t>
  </si>
  <si>
    <t>21) Zastupitelstvo města schvaluje zařazení podnětu na změnu využití u pozemků č. 467 a části pozemku č. 466, k. ú. Lhůta u Vysokého Mýta, dle přiloženého zákresu, z předepsaných funkčních využití „Plochy systému sídelní zeleně – zeleň soukromá a vyhrazená – ZS“ na plochu s funkčním využitím „Plochy s hlavní funkcí bydlení – bydlení v rodinných domech venkovské – BV“ do následující změny Územního plánu Vysoké Mýto.</t>
  </si>
  <si>
    <t>22) Zastupitelstvo města schvaluje zařazení podnětu na změnu využití u pozemků č. 470/1, 470/2, 470/3, 470/4, 470/5, 470/6, 470/7, 470/8, 470/9, 470/10, 470/11, 470/12, 5155/2, 469/2, 469/3 a 469/6 k. ú. Vysoké Mýto, dle přiloženého zákresu, z předepsaných funkčních využití „Plochy smíšené výrobní – VS“ a „Plochy s hlavní funkcí bydlení – bydlení v rodinných domech městské a příměstské – BI“ na plochu s funkčním využitím „Plochy smíšené obytné – městské – SM“ do následující změny Územního plánu Vysoké Mýto. </t>
  </si>
  <si>
    <t>23) Zastupitelstvo města neschvaluje zařazení podnětu na změnu využití u pozemku č. 3367/3 a části pozemku č. 3367/1 k.ú. Vysoké Mýto z předepsaného funkčního využití „Plochy zemědělské – plochy smíšené krajinné zeleně – NZs“ na plochu s funkčním využitím „Plochy s hlavní funkcí rekreace – rekreace individuální – RI“ do následující změny Územního plánu Vysoké Mýto. </t>
  </si>
  <si>
    <t>24) Zastupitelstvo města přijímá účelovou dotaci (státní finanční podporu) z Programu regenerace městských památkových rezervací a městských památkových zón na rok 2022, na podporu obnovy kulturních památek ve Vysokém Mýtě ve výši 860 000, - Kč.</t>
  </si>
  <si>
    <t>25) Zastupitelstvo města schvaluje využití účelové dotace z Programu regenerace MPR (městských památkových rezervací) a MPZ (městských památkových zón) na rok 2022, která je poskytnuta v celkové výši 860 000, - Kč takto:finanční prostředky ve výši 500 000,- Kč na akci „Sanace dřevomorky v krovu věže a s tím spojená obnova konstrukce krovu městské opevnění – Pražská brána“ na pozemcích parc. č. 276, 275, 4790 v obci a k.ú. Vysoké Mýto. V Anketním dotazníku k programu regenerace městských památkových rezervací a městských památkových zón na rok 2022 je objekt pod pořadovým č. 1. Objekt je veden jako kulturní památka pod rejstříkovým č. 25944/6-4106.finanční prostředky ve výši 234 000 Kč na akci „Výměna výplní fasádních otvorů – II. etapa“ měšťanského domu č. p. 211 na pozemku parc. č. 1290 v obci a k.ú. Vysoké Mýto, který je v Anketním dotazníku k programu regenerace městských památkových rezervací a městských památkových zón na rok 2022 pod pořadovým č. 12. Objekt je veden jako kulturní památka pod rejstříkovým č. 21202/6-4394.finanční prostředky ve výši 126 000, - Kč na akci „Restaurování dvou jehlanových relikviářů přední části oltáře“ v kostele sv. Vavřince na st. p. č. 220 v obci a k.ú. Vysoké Mýto, který je v Anketním dotazníku k programu regenerace městských památkových rezervací a městských památkových zón na rok 2022 pod pořadovým č. 9. Objekt je veden jako kulturní památka pod rejstříkovým č. 14570/6-4109.</t>
  </si>
  <si>
    <t>26) Zastupitelstvo města schvaluje dotaci města ve výši 130.000 Kč (10 % z celkově uznatelných nákladů, tj. z částky 1 300 000 Kč) na výměnu výplní fasádních otvorů – II. etapa, měšťanského domu č. p. 211 na pozemku parc. č. 1290 v obci a k.ú. Vysoké Mýto v rámci programu regenerace městských památkových rezervací a městských památkových zón vlastníkovi stavby.</t>
  </si>
  <si>
    <t>27) Zastupitelstvo města schvaluje dotaci města ve výši 14 000 Kč (10 % z celkově uznatelných nákladů, tj. z částky 140 000 Kč) na restaurování dvou jehlanových relikviářů přední části oltáře v kostele sv. Vavřince na st. p. č. 220 v obci a k.ú. Vysoké Mýto, v rámci programu regenerace městských památkových rezervací a městských památkových zón vlastníkovi stavby.</t>
  </si>
  <si>
    <t>28) Zastupitelstvo města schvaluje využit možnost zažádat z rezervy Programu regenerace MPR (městských památkových rezervací) a MPZ (městských památkových zón) na rok 2022 a to:  finanční prostředky ve výši 500 000 Kč na akci „Sanace dřevomorky v krovu věže a s tím spojená obnova konstrukce krovu městské opevnění – Pražská brána“ na pozemcích parc. č. 276, 275, 4790 v obci a k.ú. Vysoké Mýto.</t>
  </si>
  <si>
    <t>29) Zastupitelstvo města schvaluje odpis nevymahatelných pohledávek v rámci hospodářské činnosti Města Vysokého Mýta, včetně způsobu odpisu, dle přiloženého návrhu.</t>
  </si>
  <si>
    <t>30) Zastupitelstvo města schvaluje poskytnutí programových dotací města Vysokého Mýta z Programu podpory v oblasti sociálních služeb, zdravotnictví a rodiny na rok 2022 dle níže uvedené tabulky, uzavření veřejnoprávních smluv dle vzoru schváleného ZM dne 16. 09. 2020, číslo usnesení 135/20</t>
  </si>
  <si>
    <t>31) Zastupitelstvo města schvaluje přidělení individuální dotace města Vysokého Mýta pro o. p. s. Berenika Vysoké Mýto, IČ 26668149 na úhradu nájemného a dofinancování provozních nákladů Berenika – Vysoké Mýto, o.p.s. pro rok 2022, ve výši 300 tis Kč (třista tisíc korun českých),uzavření veřejnoprávní smlouvy dle vzoru schváleného ZM dne 18. 9. 2020, číslo usnesení 135/20</t>
  </si>
  <si>
    <t>32) Zastupitelstvo města schvaluje přidělení individuální dotace města Vysokého Mýta pro SKP-CENTRUM, o. p. s. Pardubice,  IČO 27534804 na podporu činnosti a provozu sociálních služeb NZDM EMKO a Azylového domu pro ženy a matky s dětmi ve Vysokém Mýtě v roce 2022, ve výši 270 tis Kč (dvěstěsedmdesáttisíc korun českých),uzavření veřejnoprávní smlouvy dle vzoru schváleného ZM dne 16. 09. 2020, číslo   usnesení 135/20.</t>
  </si>
  <si>
    <t>12) Zastupitelstvo města schvaluje prodej pozemku nově vzniklého geometrickým plánem č. 92-229/2021 označeného jako díl „a“ (vzniklý z parc. č. 125/4) o výměře 74 m2 v k.ú. Svařeň kupujícím: manželé Milan Bandurčin, nar. xx a Zdena Bandurčin, nar. xx, oba trvale bytem xx, za celkovou kupní cenu ve výši 17.800 Kč. Prodej pozemku není předmětem daně z přidané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</si>
</sst>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tabSelected="1" zoomScaleNormal="100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A38" sqref="A38"/>
    </sheetView>
  </sheetViews>
  <sheetFormatPr defaultColWidth="5.7109375" defaultRowHeight="12.75" customHeight="1" x14ac:dyDescent="0.2"/>
  <cols>
    <col min="1" max="1" width="62.7109375" style="6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8"/>
      <c r="X1" s="3"/>
      <c r="Y1" s="3"/>
      <c r="Z1" s="3"/>
      <c r="AA1" s="3"/>
    </row>
    <row r="2" spans="1:27" ht="15" customHeight="1" x14ac:dyDescent="0.2">
      <c r="A2" s="8"/>
      <c r="B2" s="5"/>
      <c r="C2" s="10" t="s">
        <v>5</v>
      </c>
      <c r="D2" s="9"/>
      <c r="E2" s="9" t="s">
        <v>0</v>
      </c>
      <c r="F2" s="5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5" t="s">
        <v>5</v>
      </c>
      <c r="O2" s="5" t="s">
        <v>5</v>
      </c>
      <c r="P2" s="5" t="s">
        <v>5</v>
      </c>
      <c r="Q2" s="5" t="s">
        <v>5</v>
      </c>
      <c r="R2" s="9" t="s">
        <v>0</v>
      </c>
      <c r="S2" s="5" t="s">
        <v>32</v>
      </c>
      <c r="T2" s="5" t="s">
        <v>0</v>
      </c>
      <c r="U2" s="5"/>
      <c r="V2" s="5" t="s">
        <v>5</v>
      </c>
      <c r="X2" s="13" t="s">
        <v>17</v>
      </c>
      <c r="Y2" s="14"/>
      <c r="Z2" s="14"/>
      <c r="AA2" s="15"/>
    </row>
    <row r="3" spans="1:27" ht="15" customHeight="1" x14ac:dyDescent="0.2">
      <c r="A3" s="12" t="s">
        <v>51</v>
      </c>
      <c r="B3" s="5" t="s">
        <v>20</v>
      </c>
      <c r="C3" s="10" t="s">
        <v>21</v>
      </c>
      <c r="D3" s="9" t="s">
        <v>33</v>
      </c>
      <c r="E3" s="9" t="s">
        <v>22</v>
      </c>
      <c r="F3" s="5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5" t="s">
        <v>24</v>
      </c>
      <c r="O3" s="5" t="s">
        <v>25</v>
      </c>
      <c r="P3" s="5" t="s">
        <v>26</v>
      </c>
      <c r="Q3" s="5" t="s">
        <v>38</v>
      </c>
      <c r="R3" s="9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6" t="s">
        <v>14</v>
      </c>
      <c r="Y3" s="18" t="s">
        <v>15</v>
      </c>
      <c r="Z3" s="20" t="s">
        <v>18</v>
      </c>
      <c r="AA3" s="22" t="s">
        <v>19</v>
      </c>
    </row>
    <row r="4" spans="1:27" ht="15" customHeight="1" x14ac:dyDescent="0.2">
      <c r="A4" s="12"/>
      <c r="B4" s="5" t="s">
        <v>1</v>
      </c>
      <c r="C4" s="10" t="s">
        <v>27</v>
      </c>
      <c r="D4" s="9" t="s">
        <v>42</v>
      </c>
      <c r="E4" s="9" t="s">
        <v>6</v>
      </c>
      <c r="F4" s="5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5" t="s">
        <v>30</v>
      </c>
      <c r="O4" s="5" t="s">
        <v>7</v>
      </c>
      <c r="P4" s="5" t="s">
        <v>28</v>
      </c>
      <c r="Q4" s="5" t="s">
        <v>6</v>
      </c>
      <c r="R4" s="9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7"/>
      <c r="Y4" s="19"/>
      <c r="Z4" s="21"/>
      <c r="AA4" s="23"/>
    </row>
    <row r="5" spans="1:27" ht="15" customHeight="1" x14ac:dyDescent="0.25">
      <c r="A5" s="12"/>
      <c r="B5" s="5"/>
      <c r="C5" s="5"/>
      <c r="D5" s="5"/>
      <c r="E5" s="5"/>
      <c r="F5" s="5" t="s">
        <v>47</v>
      </c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27" customHeight="1" x14ac:dyDescent="0.2">
      <c r="A7" s="6" t="s">
        <v>52</v>
      </c>
      <c r="B7" s="2" t="s">
        <v>14</v>
      </c>
      <c r="C7" s="2" t="s">
        <v>14</v>
      </c>
      <c r="D7" s="11" t="s">
        <v>49</v>
      </c>
      <c r="E7" s="11" t="s">
        <v>49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2" t="s">
        <v>14</v>
      </c>
      <c r="R7" s="11" t="s">
        <v>49</v>
      </c>
      <c r="S7" s="2" t="s">
        <v>14</v>
      </c>
      <c r="T7" s="2" t="s">
        <v>49</v>
      </c>
      <c r="U7" s="2" t="s">
        <v>14</v>
      </c>
      <c r="V7" s="2" t="s">
        <v>14</v>
      </c>
      <c r="X7" s="4">
        <f t="shared" ref="X7:X38" si="0">COUNTIF($B7:$W7,"ANO")</f>
        <v>17</v>
      </c>
      <c r="Y7" s="4">
        <f t="shared" ref="Y7:Y38" si="1">COUNTIF($B7:$W7,"NE")</f>
        <v>0</v>
      </c>
      <c r="Z7" s="4">
        <f t="shared" ref="Z7:Z38" si="2">COUNTIF($B7:$W7,"ZDRŽEL(A) SE")</f>
        <v>0</v>
      </c>
      <c r="AA7" s="4">
        <f t="shared" ref="AA7:AA22" si="3">COUNTIF(B7:W7,"-")</f>
        <v>4</v>
      </c>
    </row>
    <row r="8" spans="1:27" ht="25.5" x14ac:dyDescent="0.2">
      <c r="A8" s="6" t="s">
        <v>53</v>
      </c>
      <c r="B8" s="2" t="s">
        <v>16</v>
      </c>
      <c r="C8" s="2" t="s">
        <v>14</v>
      </c>
      <c r="D8" s="11" t="s">
        <v>49</v>
      </c>
      <c r="E8" s="11" t="s">
        <v>49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16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11" t="s">
        <v>49</v>
      </c>
      <c r="S8" s="2" t="s">
        <v>14</v>
      </c>
      <c r="T8" s="2" t="s">
        <v>49</v>
      </c>
      <c r="U8" s="2" t="s">
        <v>14</v>
      </c>
      <c r="V8" s="2" t="s">
        <v>14</v>
      </c>
      <c r="X8" s="4">
        <f t="shared" si="0"/>
        <v>15</v>
      </c>
      <c r="Y8" s="4">
        <f t="shared" si="1"/>
        <v>0</v>
      </c>
      <c r="Z8" s="4">
        <f t="shared" si="2"/>
        <v>2</v>
      </c>
      <c r="AA8" s="4">
        <f t="shared" si="3"/>
        <v>4</v>
      </c>
    </row>
    <row r="9" spans="1:27" x14ac:dyDescent="0.2">
      <c r="A9" s="6" t="s">
        <v>50</v>
      </c>
      <c r="B9" s="2" t="s">
        <v>14</v>
      </c>
      <c r="C9" s="2" t="s">
        <v>14</v>
      </c>
      <c r="D9" s="11" t="s">
        <v>49</v>
      </c>
      <c r="E9" s="11" t="s">
        <v>49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2" t="s">
        <v>14</v>
      </c>
      <c r="R9" s="11" t="s">
        <v>49</v>
      </c>
      <c r="S9" s="2" t="s">
        <v>14</v>
      </c>
      <c r="T9" s="2" t="s">
        <v>49</v>
      </c>
      <c r="U9" s="2" t="s">
        <v>14</v>
      </c>
      <c r="V9" s="2" t="s">
        <v>14</v>
      </c>
      <c r="X9" s="4">
        <f t="shared" si="0"/>
        <v>17</v>
      </c>
      <c r="Y9" s="4">
        <f t="shared" si="1"/>
        <v>0</v>
      </c>
      <c r="Z9" s="4">
        <f t="shared" si="2"/>
        <v>0</v>
      </c>
      <c r="AA9" s="4">
        <f t="shared" si="3"/>
        <v>4</v>
      </c>
    </row>
    <row r="10" spans="1:27" ht="25.5" x14ac:dyDescent="0.2">
      <c r="A10" s="6" t="s">
        <v>54</v>
      </c>
      <c r="B10" s="2" t="s">
        <v>14</v>
      </c>
      <c r="C10" s="2" t="s">
        <v>14</v>
      </c>
      <c r="D10" s="11" t="s">
        <v>49</v>
      </c>
      <c r="E10" s="11" t="s">
        <v>49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2" t="s">
        <v>14</v>
      </c>
      <c r="R10" s="11" t="s">
        <v>49</v>
      </c>
      <c r="S10" s="2" t="s">
        <v>14</v>
      </c>
      <c r="T10" s="2" t="s">
        <v>14</v>
      </c>
      <c r="U10" s="2" t="s">
        <v>14</v>
      </c>
      <c r="V10" s="2" t="s">
        <v>14</v>
      </c>
      <c r="X10" s="4">
        <f t="shared" si="0"/>
        <v>18</v>
      </c>
      <c r="Y10" s="4">
        <f t="shared" si="1"/>
        <v>0</v>
      </c>
      <c r="Z10" s="4">
        <f t="shared" si="2"/>
        <v>0</v>
      </c>
      <c r="AA10" s="4">
        <f t="shared" si="3"/>
        <v>3</v>
      </c>
    </row>
    <row r="11" spans="1:27" ht="25.5" x14ac:dyDescent="0.2">
      <c r="A11" s="6" t="s">
        <v>55</v>
      </c>
      <c r="B11" s="2" t="s">
        <v>14</v>
      </c>
      <c r="C11" s="2" t="s">
        <v>14</v>
      </c>
      <c r="D11" s="11" t="s">
        <v>49</v>
      </c>
      <c r="E11" s="11" t="s">
        <v>49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2" t="s">
        <v>14</v>
      </c>
      <c r="R11" s="11" t="s">
        <v>49</v>
      </c>
      <c r="S11" s="2" t="s">
        <v>14</v>
      </c>
      <c r="T11" s="2" t="s">
        <v>14</v>
      </c>
      <c r="U11" s="2" t="s">
        <v>14</v>
      </c>
      <c r="V11" s="2" t="s">
        <v>14</v>
      </c>
      <c r="X11" s="4">
        <f t="shared" si="0"/>
        <v>18</v>
      </c>
      <c r="Y11" s="4">
        <f t="shared" si="1"/>
        <v>0</v>
      </c>
      <c r="Z11" s="4">
        <f t="shared" si="2"/>
        <v>0</v>
      </c>
      <c r="AA11" s="4">
        <f t="shared" si="3"/>
        <v>3</v>
      </c>
    </row>
    <row r="12" spans="1:27" ht="25.5" x14ac:dyDescent="0.2">
      <c r="A12" s="6" t="s">
        <v>56</v>
      </c>
      <c r="B12" s="2" t="s">
        <v>14</v>
      </c>
      <c r="C12" s="2" t="s">
        <v>14</v>
      </c>
      <c r="D12" s="11" t="s">
        <v>49</v>
      </c>
      <c r="E12" s="11" t="s">
        <v>49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 t="s">
        <v>14</v>
      </c>
      <c r="R12" s="11" t="s">
        <v>49</v>
      </c>
      <c r="S12" s="2" t="s">
        <v>14</v>
      </c>
      <c r="T12" s="2" t="s">
        <v>14</v>
      </c>
      <c r="U12" s="2" t="s">
        <v>14</v>
      </c>
      <c r="V12" s="2" t="s">
        <v>14</v>
      </c>
      <c r="X12" s="4">
        <f t="shared" si="0"/>
        <v>18</v>
      </c>
      <c r="Y12" s="4">
        <f t="shared" si="1"/>
        <v>0</v>
      </c>
      <c r="Z12" s="4">
        <f t="shared" si="2"/>
        <v>0</v>
      </c>
      <c r="AA12" s="4">
        <f t="shared" si="3"/>
        <v>3</v>
      </c>
    </row>
    <row r="13" spans="1:27" s="5" customFormat="1" ht="89.25" x14ac:dyDescent="0.2">
      <c r="A13" s="6" t="s">
        <v>58</v>
      </c>
      <c r="B13" s="2" t="s">
        <v>14</v>
      </c>
      <c r="C13" s="2" t="s">
        <v>14</v>
      </c>
      <c r="D13" s="11" t="s">
        <v>49</v>
      </c>
      <c r="E13" s="11" t="s">
        <v>49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14</v>
      </c>
      <c r="R13" s="11" t="s">
        <v>49</v>
      </c>
      <c r="S13" s="2" t="s">
        <v>14</v>
      </c>
      <c r="T13" s="2" t="s">
        <v>14</v>
      </c>
      <c r="U13" s="2" t="s">
        <v>14</v>
      </c>
      <c r="V13" s="2" t="s">
        <v>14</v>
      </c>
      <c r="X13" s="4">
        <f t="shared" si="0"/>
        <v>18</v>
      </c>
      <c r="Y13" s="4">
        <f t="shared" si="1"/>
        <v>0</v>
      </c>
      <c r="Z13" s="4">
        <f t="shared" si="2"/>
        <v>0</v>
      </c>
      <c r="AA13" s="4">
        <f t="shared" ref="AA13:AA15" si="4">COUNTIF(B13:W13,"-")</f>
        <v>3</v>
      </c>
    </row>
    <row r="14" spans="1:27" s="5" customFormat="1" ht="63.75" x14ac:dyDescent="0.2">
      <c r="A14" s="6" t="s">
        <v>59</v>
      </c>
      <c r="B14" s="2" t="s">
        <v>15</v>
      </c>
      <c r="C14" s="2" t="s">
        <v>15</v>
      </c>
      <c r="D14" s="11" t="s">
        <v>49</v>
      </c>
      <c r="E14" s="11" t="s">
        <v>49</v>
      </c>
      <c r="F14" s="2" t="s">
        <v>15</v>
      </c>
      <c r="G14" s="2" t="s">
        <v>15</v>
      </c>
      <c r="H14" s="2" t="s">
        <v>16</v>
      </c>
      <c r="I14" s="2" t="s">
        <v>15</v>
      </c>
      <c r="J14" s="2" t="s">
        <v>15</v>
      </c>
      <c r="K14" s="2" t="s">
        <v>16</v>
      </c>
      <c r="L14" s="2" t="s">
        <v>16</v>
      </c>
      <c r="M14" s="2" t="s">
        <v>15</v>
      </c>
      <c r="N14" s="2" t="s">
        <v>15</v>
      </c>
      <c r="O14" s="2" t="s">
        <v>14</v>
      </c>
      <c r="P14" s="2" t="s">
        <v>15</v>
      </c>
      <c r="Q14" s="2" t="s">
        <v>15</v>
      </c>
      <c r="R14" s="11" t="s">
        <v>49</v>
      </c>
      <c r="S14" s="2" t="s">
        <v>15</v>
      </c>
      <c r="T14" s="2" t="s">
        <v>14</v>
      </c>
      <c r="U14" s="2" t="s">
        <v>14</v>
      </c>
      <c r="V14" s="2" t="s">
        <v>15</v>
      </c>
      <c r="X14" s="4">
        <f t="shared" si="0"/>
        <v>3</v>
      </c>
      <c r="Y14" s="4">
        <f t="shared" si="1"/>
        <v>12</v>
      </c>
      <c r="Z14" s="4">
        <f t="shared" si="2"/>
        <v>3</v>
      </c>
      <c r="AA14" s="4">
        <f t="shared" si="4"/>
        <v>3</v>
      </c>
    </row>
    <row r="15" spans="1:27" s="5" customFormat="1" ht="51" x14ac:dyDescent="0.2">
      <c r="A15" s="6" t="s">
        <v>60</v>
      </c>
      <c r="B15" s="2" t="s">
        <v>14</v>
      </c>
      <c r="C15" s="2" t="s">
        <v>14</v>
      </c>
      <c r="D15" s="11" t="s">
        <v>49</v>
      </c>
      <c r="E15" s="11" t="s">
        <v>49</v>
      </c>
      <c r="F15" s="2" t="s">
        <v>14</v>
      </c>
      <c r="G15" s="2" t="s">
        <v>14</v>
      </c>
      <c r="H15" s="2" t="s">
        <v>16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14</v>
      </c>
      <c r="R15" s="11" t="s">
        <v>49</v>
      </c>
      <c r="S15" s="2" t="s">
        <v>14</v>
      </c>
      <c r="T15" s="2" t="s">
        <v>16</v>
      </c>
      <c r="U15" s="2" t="s">
        <v>16</v>
      </c>
      <c r="V15" s="2" t="s">
        <v>14</v>
      </c>
      <c r="X15" s="4">
        <f t="shared" si="0"/>
        <v>15</v>
      </c>
      <c r="Y15" s="4">
        <f t="shared" si="1"/>
        <v>0</v>
      </c>
      <c r="Z15" s="4">
        <f t="shared" si="2"/>
        <v>3</v>
      </c>
      <c r="AA15" s="4">
        <f t="shared" si="4"/>
        <v>3</v>
      </c>
    </row>
    <row r="16" spans="1:27" ht="63.75" x14ac:dyDescent="0.2">
      <c r="A16" s="6" t="s">
        <v>61</v>
      </c>
      <c r="B16" s="2" t="s">
        <v>14</v>
      </c>
      <c r="C16" s="2" t="s">
        <v>14</v>
      </c>
      <c r="D16" s="11" t="s">
        <v>49</v>
      </c>
      <c r="E16" s="11" t="s">
        <v>49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11" t="s">
        <v>49</v>
      </c>
      <c r="S16" s="2" t="s">
        <v>14</v>
      </c>
      <c r="T16" s="2" t="s">
        <v>14</v>
      </c>
      <c r="U16" s="2" t="s">
        <v>14</v>
      </c>
      <c r="V16" s="2" t="s">
        <v>14</v>
      </c>
      <c r="X16" s="4">
        <f t="shared" si="0"/>
        <v>18</v>
      </c>
      <c r="Y16" s="4">
        <f t="shared" si="1"/>
        <v>0</v>
      </c>
      <c r="Z16" s="4">
        <f t="shared" si="2"/>
        <v>0</v>
      </c>
      <c r="AA16" s="4">
        <f t="shared" si="3"/>
        <v>3</v>
      </c>
    </row>
    <row r="17" spans="1:27" ht="63.75" x14ac:dyDescent="0.2">
      <c r="A17" s="6" t="s">
        <v>62</v>
      </c>
      <c r="B17" s="2" t="s">
        <v>14</v>
      </c>
      <c r="C17" s="2" t="s">
        <v>14</v>
      </c>
      <c r="D17" s="11" t="s">
        <v>49</v>
      </c>
      <c r="E17" s="11" t="s">
        <v>49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14</v>
      </c>
      <c r="R17" s="11" t="s">
        <v>49</v>
      </c>
      <c r="S17" s="2" t="s">
        <v>14</v>
      </c>
      <c r="T17" s="2" t="s">
        <v>14</v>
      </c>
      <c r="U17" s="2" t="s">
        <v>14</v>
      </c>
      <c r="V17" s="2" t="s">
        <v>14</v>
      </c>
      <c r="X17" s="4">
        <f t="shared" si="0"/>
        <v>18</v>
      </c>
      <c r="Y17" s="4">
        <f t="shared" si="1"/>
        <v>0</v>
      </c>
      <c r="Z17" s="4">
        <f t="shared" si="2"/>
        <v>0</v>
      </c>
      <c r="AA17" s="4">
        <f t="shared" si="3"/>
        <v>3</v>
      </c>
    </row>
    <row r="18" spans="1:27" ht="76.5" x14ac:dyDescent="0.2">
      <c r="A18" s="6" t="s">
        <v>82</v>
      </c>
      <c r="B18" s="2" t="s">
        <v>14</v>
      </c>
      <c r="C18" s="2" t="s">
        <v>14</v>
      </c>
      <c r="D18" s="11" t="s">
        <v>49</v>
      </c>
      <c r="E18" s="11" t="s">
        <v>49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11" t="s">
        <v>49</v>
      </c>
      <c r="S18" s="2" t="s">
        <v>14</v>
      </c>
      <c r="T18" s="2" t="s">
        <v>49</v>
      </c>
      <c r="U18" s="2" t="s">
        <v>14</v>
      </c>
      <c r="V18" s="2" t="s">
        <v>14</v>
      </c>
      <c r="X18" s="4">
        <f t="shared" si="0"/>
        <v>17</v>
      </c>
      <c r="Y18" s="4">
        <f t="shared" si="1"/>
        <v>0</v>
      </c>
      <c r="Z18" s="4">
        <f t="shared" si="2"/>
        <v>0</v>
      </c>
      <c r="AA18" s="4">
        <f t="shared" si="3"/>
        <v>4</v>
      </c>
    </row>
    <row r="19" spans="1:27" ht="51" x14ac:dyDescent="0.2">
      <c r="A19" s="6" t="s">
        <v>63</v>
      </c>
      <c r="B19" s="2" t="s">
        <v>14</v>
      </c>
      <c r="C19" s="2" t="s">
        <v>14</v>
      </c>
      <c r="D19" s="11" t="s">
        <v>49</v>
      </c>
      <c r="E19" s="11" t="s">
        <v>49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14</v>
      </c>
      <c r="R19" s="11" t="s">
        <v>49</v>
      </c>
      <c r="S19" s="2" t="s">
        <v>14</v>
      </c>
      <c r="T19" s="2" t="s">
        <v>16</v>
      </c>
      <c r="U19" s="2" t="s">
        <v>14</v>
      </c>
      <c r="V19" s="2" t="s">
        <v>14</v>
      </c>
      <c r="X19" s="4">
        <f t="shared" si="0"/>
        <v>17</v>
      </c>
      <c r="Y19" s="4">
        <f t="shared" si="1"/>
        <v>0</v>
      </c>
      <c r="Z19" s="4">
        <f t="shared" si="2"/>
        <v>1</v>
      </c>
      <c r="AA19" s="4">
        <f t="shared" si="3"/>
        <v>3</v>
      </c>
    </row>
    <row r="20" spans="1:27" ht="38.25" x14ac:dyDescent="0.2">
      <c r="A20" s="6" t="s">
        <v>64</v>
      </c>
      <c r="B20" s="2" t="s">
        <v>14</v>
      </c>
      <c r="C20" s="2" t="s">
        <v>14</v>
      </c>
      <c r="D20" s="11" t="s">
        <v>49</v>
      </c>
      <c r="E20" s="11" t="s">
        <v>49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14</v>
      </c>
      <c r="R20" s="11" t="s">
        <v>49</v>
      </c>
      <c r="S20" s="2" t="s">
        <v>14</v>
      </c>
      <c r="T20" s="2" t="s">
        <v>16</v>
      </c>
      <c r="U20" s="2" t="s">
        <v>14</v>
      </c>
      <c r="V20" s="2" t="s">
        <v>14</v>
      </c>
      <c r="X20" s="4">
        <f t="shared" si="0"/>
        <v>17</v>
      </c>
      <c r="Y20" s="4">
        <f t="shared" si="1"/>
        <v>0</v>
      </c>
      <c r="Z20" s="4">
        <f t="shared" si="2"/>
        <v>1</v>
      </c>
      <c r="AA20" s="4">
        <f t="shared" si="3"/>
        <v>3</v>
      </c>
    </row>
    <row r="21" spans="1:27" ht="63.75" x14ac:dyDescent="0.2">
      <c r="A21" s="6" t="s">
        <v>57</v>
      </c>
      <c r="B21" s="2" t="s">
        <v>14</v>
      </c>
      <c r="C21" s="2" t="s">
        <v>14</v>
      </c>
      <c r="D21" s="11" t="s">
        <v>49</v>
      </c>
      <c r="E21" s="11" t="s">
        <v>49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14</v>
      </c>
      <c r="R21" s="11" t="s">
        <v>49</v>
      </c>
      <c r="S21" s="2" t="s">
        <v>14</v>
      </c>
      <c r="T21" s="2" t="s">
        <v>14</v>
      </c>
      <c r="U21" s="2" t="s">
        <v>14</v>
      </c>
      <c r="V21" s="2" t="s">
        <v>14</v>
      </c>
      <c r="X21" s="4">
        <f t="shared" si="0"/>
        <v>18</v>
      </c>
      <c r="Y21" s="4">
        <f t="shared" si="1"/>
        <v>0</v>
      </c>
      <c r="Z21" s="4">
        <f t="shared" si="2"/>
        <v>0</v>
      </c>
      <c r="AA21" s="4">
        <f t="shared" si="3"/>
        <v>3</v>
      </c>
    </row>
    <row r="22" spans="1:27" ht="76.5" x14ac:dyDescent="0.2">
      <c r="A22" s="6" t="s">
        <v>65</v>
      </c>
      <c r="B22" s="2" t="s">
        <v>14</v>
      </c>
      <c r="C22" s="2" t="s">
        <v>14</v>
      </c>
      <c r="D22" s="11" t="s">
        <v>49</v>
      </c>
      <c r="E22" s="11" t="s">
        <v>49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 t="s">
        <v>14</v>
      </c>
      <c r="R22" s="11" t="s">
        <v>49</v>
      </c>
      <c r="S22" s="2" t="s">
        <v>14</v>
      </c>
      <c r="T22" s="2" t="s">
        <v>14</v>
      </c>
      <c r="U22" s="2" t="s">
        <v>14</v>
      </c>
      <c r="V22" s="2" t="s">
        <v>14</v>
      </c>
      <c r="X22" s="4">
        <f t="shared" si="0"/>
        <v>18</v>
      </c>
      <c r="Y22" s="4">
        <f t="shared" si="1"/>
        <v>0</v>
      </c>
      <c r="Z22" s="4">
        <f t="shared" si="2"/>
        <v>0</v>
      </c>
      <c r="AA22" s="4">
        <f t="shared" si="3"/>
        <v>3</v>
      </c>
    </row>
    <row r="23" spans="1:27" ht="76.5" x14ac:dyDescent="0.2">
      <c r="A23" s="6" t="s">
        <v>66</v>
      </c>
      <c r="B23" s="2" t="s">
        <v>16</v>
      </c>
      <c r="C23" s="2" t="s">
        <v>14</v>
      </c>
      <c r="D23" s="11" t="s">
        <v>49</v>
      </c>
      <c r="E23" s="11" t="s">
        <v>49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 t="s">
        <v>14</v>
      </c>
      <c r="Q23" s="2" t="s">
        <v>14</v>
      </c>
      <c r="R23" s="11" t="s">
        <v>49</v>
      </c>
      <c r="S23" s="2" t="s">
        <v>14</v>
      </c>
      <c r="T23" s="2" t="s">
        <v>14</v>
      </c>
      <c r="U23" s="2" t="s">
        <v>14</v>
      </c>
      <c r="V23" s="2" t="s">
        <v>14</v>
      </c>
      <c r="X23" s="4">
        <f t="shared" si="0"/>
        <v>17</v>
      </c>
      <c r="Y23" s="4">
        <f t="shared" si="1"/>
        <v>0</v>
      </c>
      <c r="Z23" s="4">
        <f t="shared" si="2"/>
        <v>1</v>
      </c>
      <c r="AA23" s="4">
        <f t="shared" ref="AA23:AA28" si="5">COUNTIF(B23:W23,"-")</f>
        <v>3</v>
      </c>
    </row>
    <row r="24" spans="1:27" ht="63.75" x14ac:dyDescent="0.2">
      <c r="A24" s="6" t="s">
        <v>67</v>
      </c>
      <c r="B24" s="2" t="s">
        <v>14</v>
      </c>
      <c r="C24" s="2" t="s">
        <v>14</v>
      </c>
      <c r="D24" s="11" t="s">
        <v>49</v>
      </c>
      <c r="E24" s="11" t="s">
        <v>49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 t="s">
        <v>14</v>
      </c>
      <c r="Q24" s="2" t="s">
        <v>14</v>
      </c>
      <c r="R24" s="11" t="s">
        <v>49</v>
      </c>
      <c r="S24" s="2" t="s">
        <v>14</v>
      </c>
      <c r="T24" s="2" t="s">
        <v>14</v>
      </c>
      <c r="U24" s="2" t="s">
        <v>14</v>
      </c>
      <c r="V24" s="2" t="s">
        <v>14</v>
      </c>
      <c r="X24" s="4">
        <f t="shared" si="0"/>
        <v>18</v>
      </c>
      <c r="Y24" s="4">
        <f t="shared" si="1"/>
        <v>0</v>
      </c>
      <c r="Z24" s="4">
        <f t="shared" si="2"/>
        <v>0</v>
      </c>
      <c r="AA24" s="4">
        <f t="shared" si="5"/>
        <v>3</v>
      </c>
    </row>
    <row r="25" spans="1:27" ht="76.5" x14ac:dyDescent="0.2">
      <c r="A25" s="6" t="s">
        <v>68</v>
      </c>
      <c r="B25" s="2" t="s">
        <v>14</v>
      </c>
      <c r="C25" s="2" t="s">
        <v>14</v>
      </c>
      <c r="D25" s="11" t="s">
        <v>49</v>
      </c>
      <c r="E25" s="11" t="s">
        <v>49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 t="s">
        <v>14</v>
      </c>
      <c r="O25" s="2" t="s">
        <v>14</v>
      </c>
      <c r="P25" s="2" t="s">
        <v>14</v>
      </c>
      <c r="Q25" s="2" t="s">
        <v>14</v>
      </c>
      <c r="R25" s="11" t="s">
        <v>49</v>
      </c>
      <c r="S25" s="2" t="s">
        <v>14</v>
      </c>
      <c r="T25" s="2" t="s">
        <v>14</v>
      </c>
      <c r="U25" s="2" t="s">
        <v>14</v>
      </c>
      <c r="V25" s="2" t="s">
        <v>14</v>
      </c>
      <c r="X25" s="4">
        <f t="shared" si="0"/>
        <v>18</v>
      </c>
      <c r="Y25" s="4">
        <f t="shared" si="1"/>
        <v>0</v>
      </c>
      <c r="Z25" s="4">
        <f t="shared" si="2"/>
        <v>0</v>
      </c>
      <c r="AA25" s="4">
        <f t="shared" si="5"/>
        <v>3</v>
      </c>
    </row>
    <row r="26" spans="1:27" ht="66" customHeight="1" x14ac:dyDescent="0.2">
      <c r="A26" s="6" t="s">
        <v>69</v>
      </c>
      <c r="B26" s="2" t="s">
        <v>14</v>
      </c>
      <c r="C26" s="2" t="s">
        <v>14</v>
      </c>
      <c r="D26" s="11" t="s">
        <v>49</v>
      </c>
      <c r="E26" s="11" t="s">
        <v>49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2" t="s">
        <v>14</v>
      </c>
      <c r="O26" s="2" t="s">
        <v>14</v>
      </c>
      <c r="P26" s="2" t="s">
        <v>14</v>
      </c>
      <c r="Q26" s="2" t="s">
        <v>14</v>
      </c>
      <c r="R26" s="11" t="s">
        <v>49</v>
      </c>
      <c r="S26" s="2" t="s">
        <v>14</v>
      </c>
      <c r="T26" s="2" t="s">
        <v>14</v>
      </c>
      <c r="U26" s="2" t="s">
        <v>14</v>
      </c>
      <c r="V26" s="2" t="s">
        <v>14</v>
      </c>
      <c r="X26" s="4">
        <f t="shared" si="0"/>
        <v>18</v>
      </c>
      <c r="Y26" s="4">
        <f t="shared" si="1"/>
        <v>0</v>
      </c>
      <c r="Z26" s="4">
        <f t="shared" si="2"/>
        <v>0</v>
      </c>
      <c r="AA26" s="4">
        <f t="shared" si="5"/>
        <v>3</v>
      </c>
    </row>
    <row r="27" spans="1:27" ht="76.5" x14ac:dyDescent="0.2">
      <c r="A27" s="6" t="s">
        <v>70</v>
      </c>
      <c r="B27" s="2" t="s">
        <v>14</v>
      </c>
      <c r="C27" s="2" t="s">
        <v>14</v>
      </c>
      <c r="D27" s="11" t="s">
        <v>49</v>
      </c>
      <c r="E27" s="11" t="s">
        <v>49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2" t="s">
        <v>14</v>
      </c>
      <c r="Q27" s="2" t="s">
        <v>14</v>
      </c>
      <c r="R27" s="11" t="s">
        <v>49</v>
      </c>
      <c r="S27" s="2" t="s">
        <v>14</v>
      </c>
      <c r="T27" s="2" t="s">
        <v>14</v>
      </c>
      <c r="U27" s="2" t="s">
        <v>14</v>
      </c>
      <c r="V27" s="2" t="s">
        <v>14</v>
      </c>
      <c r="X27" s="4">
        <f t="shared" si="0"/>
        <v>18</v>
      </c>
      <c r="Y27" s="4">
        <f t="shared" si="1"/>
        <v>0</v>
      </c>
      <c r="Z27" s="4">
        <f t="shared" si="2"/>
        <v>0</v>
      </c>
      <c r="AA27" s="4">
        <f t="shared" si="5"/>
        <v>3</v>
      </c>
    </row>
    <row r="28" spans="1:27" ht="90.75" customHeight="1" x14ac:dyDescent="0.2">
      <c r="A28" s="6" t="s">
        <v>71</v>
      </c>
      <c r="B28" s="2" t="s">
        <v>14</v>
      </c>
      <c r="C28" s="2" t="s">
        <v>14</v>
      </c>
      <c r="D28" s="11" t="s">
        <v>49</v>
      </c>
      <c r="E28" s="11" t="s">
        <v>49</v>
      </c>
      <c r="F28" s="2" t="s">
        <v>16</v>
      </c>
      <c r="G28" s="2" t="s">
        <v>14</v>
      </c>
      <c r="H28" s="2" t="s">
        <v>16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2" t="s">
        <v>14</v>
      </c>
      <c r="Q28" s="2" t="s">
        <v>14</v>
      </c>
      <c r="R28" s="11" t="s">
        <v>49</v>
      </c>
      <c r="S28" s="2" t="s">
        <v>14</v>
      </c>
      <c r="T28" s="2" t="s">
        <v>14</v>
      </c>
      <c r="U28" s="2" t="s">
        <v>14</v>
      </c>
      <c r="V28" s="2" t="s">
        <v>14</v>
      </c>
      <c r="X28" s="4">
        <f t="shared" si="0"/>
        <v>16</v>
      </c>
      <c r="Y28" s="4">
        <f t="shared" si="1"/>
        <v>0</v>
      </c>
      <c r="Z28" s="4">
        <f t="shared" si="2"/>
        <v>2</v>
      </c>
      <c r="AA28" s="4">
        <f t="shared" si="5"/>
        <v>3</v>
      </c>
    </row>
    <row r="29" spans="1:27" ht="76.5" x14ac:dyDescent="0.2">
      <c r="A29" s="6" t="s">
        <v>72</v>
      </c>
      <c r="B29" s="2" t="s">
        <v>14</v>
      </c>
      <c r="C29" s="2" t="s">
        <v>14</v>
      </c>
      <c r="D29" s="2" t="s">
        <v>49</v>
      </c>
      <c r="E29" s="2" t="s">
        <v>49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2" t="s">
        <v>14</v>
      </c>
      <c r="O29" s="2" t="s">
        <v>14</v>
      </c>
      <c r="P29" s="2" t="s">
        <v>14</v>
      </c>
      <c r="Q29" s="2" t="s">
        <v>14</v>
      </c>
      <c r="R29" s="2" t="s">
        <v>49</v>
      </c>
      <c r="S29" s="2" t="s">
        <v>14</v>
      </c>
      <c r="T29" s="2" t="s">
        <v>14</v>
      </c>
      <c r="U29" s="2" t="s">
        <v>14</v>
      </c>
      <c r="V29" s="2" t="s">
        <v>14</v>
      </c>
      <c r="X29" s="4">
        <f t="shared" si="0"/>
        <v>18</v>
      </c>
      <c r="Y29" s="4">
        <f t="shared" si="1"/>
        <v>0</v>
      </c>
      <c r="Z29" s="4">
        <f t="shared" si="2"/>
        <v>0</v>
      </c>
      <c r="AA29" s="4">
        <f t="shared" ref="AA29:AA38" si="6">COUNTIF(B29:W29,"-")</f>
        <v>3</v>
      </c>
    </row>
    <row r="30" spans="1:27" ht="51" x14ac:dyDescent="0.2">
      <c r="A30" s="6" t="s">
        <v>73</v>
      </c>
      <c r="B30" s="2" t="s">
        <v>14</v>
      </c>
      <c r="C30" s="2" t="s">
        <v>14</v>
      </c>
      <c r="D30" s="2" t="s">
        <v>49</v>
      </c>
      <c r="E30" s="2" t="s">
        <v>49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N30" s="2" t="s">
        <v>14</v>
      </c>
      <c r="O30" s="2" t="s">
        <v>14</v>
      </c>
      <c r="P30" s="2" t="s">
        <v>49</v>
      </c>
      <c r="Q30" s="2" t="s">
        <v>14</v>
      </c>
      <c r="R30" s="2" t="s">
        <v>49</v>
      </c>
      <c r="S30" s="2" t="s">
        <v>14</v>
      </c>
      <c r="T30" s="2" t="s">
        <v>14</v>
      </c>
      <c r="U30" s="2" t="s">
        <v>14</v>
      </c>
      <c r="V30" s="2" t="s">
        <v>14</v>
      </c>
      <c r="X30" s="4">
        <f t="shared" si="0"/>
        <v>17</v>
      </c>
      <c r="Y30" s="4">
        <f t="shared" si="1"/>
        <v>0</v>
      </c>
      <c r="Z30" s="4">
        <f t="shared" si="2"/>
        <v>0</v>
      </c>
      <c r="AA30" s="4">
        <f t="shared" si="6"/>
        <v>4</v>
      </c>
    </row>
    <row r="31" spans="1:27" ht="258" customHeight="1" x14ac:dyDescent="0.2">
      <c r="A31" s="6" t="s">
        <v>74</v>
      </c>
      <c r="B31" s="2" t="s">
        <v>14</v>
      </c>
      <c r="C31" s="2" t="s">
        <v>14</v>
      </c>
      <c r="D31" s="2" t="s">
        <v>49</v>
      </c>
      <c r="E31" s="2" t="s">
        <v>49</v>
      </c>
      <c r="F31" s="2" t="s">
        <v>14</v>
      </c>
      <c r="G31" s="2" t="s">
        <v>14</v>
      </c>
      <c r="H31" s="2" t="s">
        <v>16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2" t="s">
        <v>14</v>
      </c>
      <c r="O31" s="2" t="s">
        <v>14</v>
      </c>
      <c r="P31" s="2" t="s">
        <v>14</v>
      </c>
      <c r="Q31" s="2" t="s">
        <v>14</v>
      </c>
      <c r="R31" s="2" t="s">
        <v>49</v>
      </c>
      <c r="S31" s="2" t="s">
        <v>14</v>
      </c>
      <c r="T31" s="2" t="s">
        <v>14</v>
      </c>
      <c r="U31" s="2" t="s">
        <v>14</v>
      </c>
      <c r="V31" s="2" t="s">
        <v>14</v>
      </c>
      <c r="X31" s="4">
        <f t="shared" si="0"/>
        <v>17</v>
      </c>
      <c r="Y31" s="4">
        <f t="shared" si="1"/>
        <v>0</v>
      </c>
      <c r="Z31" s="4">
        <f t="shared" si="2"/>
        <v>1</v>
      </c>
      <c r="AA31" s="4">
        <f t="shared" si="6"/>
        <v>3</v>
      </c>
    </row>
    <row r="32" spans="1:27" ht="63.75" x14ac:dyDescent="0.2">
      <c r="A32" s="6" t="s">
        <v>75</v>
      </c>
      <c r="B32" s="2" t="s">
        <v>14</v>
      </c>
      <c r="C32" s="2" t="s">
        <v>14</v>
      </c>
      <c r="D32" s="2" t="s">
        <v>49</v>
      </c>
      <c r="E32" s="2" t="s">
        <v>49</v>
      </c>
      <c r="F32" s="2" t="s">
        <v>14</v>
      </c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N32" s="2" t="s">
        <v>14</v>
      </c>
      <c r="O32" s="2" t="s">
        <v>14</v>
      </c>
      <c r="P32" s="2" t="s">
        <v>14</v>
      </c>
      <c r="Q32" s="2" t="s">
        <v>14</v>
      </c>
      <c r="R32" s="2" t="s">
        <v>49</v>
      </c>
      <c r="S32" s="2" t="s">
        <v>14</v>
      </c>
      <c r="T32" s="2" t="s">
        <v>14</v>
      </c>
      <c r="U32" s="2" t="s">
        <v>14</v>
      </c>
      <c r="V32" s="2" t="s">
        <v>14</v>
      </c>
      <c r="X32" s="4">
        <f t="shared" si="0"/>
        <v>18</v>
      </c>
      <c r="Y32" s="4">
        <f t="shared" si="1"/>
        <v>0</v>
      </c>
      <c r="Z32" s="4">
        <f t="shared" si="2"/>
        <v>0</v>
      </c>
      <c r="AA32" s="4">
        <f t="shared" si="6"/>
        <v>3</v>
      </c>
    </row>
    <row r="33" spans="1:27" ht="63.75" x14ac:dyDescent="0.2">
      <c r="A33" s="6" t="s">
        <v>76</v>
      </c>
      <c r="B33" s="2" t="s">
        <v>14</v>
      </c>
      <c r="C33" s="2" t="s">
        <v>14</v>
      </c>
      <c r="D33" s="2" t="s">
        <v>49</v>
      </c>
      <c r="E33" s="2" t="s">
        <v>49</v>
      </c>
      <c r="F33" s="2" t="s">
        <v>14</v>
      </c>
      <c r="G33" s="2" t="s">
        <v>14</v>
      </c>
      <c r="H33" s="2" t="s">
        <v>15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2" t="s">
        <v>14</v>
      </c>
      <c r="O33" s="2" t="s">
        <v>14</v>
      </c>
      <c r="P33" s="2" t="s">
        <v>14</v>
      </c>
      <c r="Q33" s="2" t="s">
        <v>14</v>
      </c>
      <c r="R33" s="2" t="s">
        <v>49</v>
      </c>
      <c r="S33" s="2" t="s">
        <v>14</v>
      </c>
      <c r="T33" s="2" t="s">
        <v>14</v>
      </c>
      <c r="U33" s="2" t="s">
        <v>16</v>
      </c>
      <c r="V33" s="2" t="s">
        <v>14</v>
      </c>
      <c r="X33" s="4">
        <f t="shared" si="0"/>
        <v>16</v>
      </c>
      <c r="Y33" s="4">
        <f t="shared" si="1"/>
        <v>1</v>
      </c>
      <c r="Z33" s="4">
        <f t="shared" si="2"/>
        <v>1</v>
      </c>
      <c r="AA33" s="4">
        <f t="shared" si="6"/>
        <v>3</v>
      </c>
    </row>
    <row r="34" spans="1:27" ht="76.5" x14ac:dyDescent="0.2">
      <c r="A34" s="6" t="s">
        <v>77</v>
      </c>
      <c r="B34" s="2" t="s">
        <v>14</v>
      </c>
      <c r="C34" s="2" t="s">
        <v>14</v>
      </c>
      <c r="D34" s="2" t="s">
        <v>49</v>
      </c>
      <c r="E34" s="2" t="s">
        <v>49</v>
      </c>
      <c r="F34" s="2" t="s">
        <v>14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2" t="s">
        <v>14</v>
      </c>
      <c r="O34" s="2" t="s">
        <v>14</v>
      </c>
      <c r="P34" s="2" t="s">
        <v>14</v>
      </c>
      <c r="Q34" s="2" t="s">
        <v>14</v>
      </c>
      <c r="R34" s="2" t="s">
        <v>49</v>
      </c>
      <c r="S34" s="2" t="s">
        <v>14</v>
      </c>
      <c r="T34" s="2" t="s">
        <v>14</v>
      </c>
      <c r="U34" s="2" t="s">
        <v>14</v>
      </c>
      <c r="V34" s="2" t="s">
        <v>14</v>
      </c>
      <c r="X34" s="4">
        <f t="shared" si="0"/>
        <v>18</v>
      </c>
      <c r="Y34" s="4">
        <f t="shared" si="1"/>
        <v>0</v>
      </c>
      <c r="Z34" s="4">
        <f t="shared" si="2"/>
        <v>0</v>
      </c>
      <c r="AA34" s="4">
        <f t="shared" si="6"/>
        <v>3</v>
      </c>
    </row>
    <row r="35" spans="1:27" ht="38.25" x14ac:dyDescent="0.2">
      <c r="A35" s="6" t="s">
        <v>78</v>
      </c>
      <c r="B35" s="2" t="s">
        <v>14</v>
      </c>
      <c r="C35" s="2" t="s">
        <v>14</v>
      </c>
      <c r="D35" s="2" t="s">
        <v>49</v>
      </c>
      <c r="E35" s="2" t="s">
        <v>49</v>
      </c>
      <c r="F35" s="2" t="s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2" t="s">
        <v>14</v>
      </c>
      <c r="O35" s="2" t="s">
        <v>14</v>
      </c>
      <c r="P35" s="2" t="s">
        <v>14</v>
      </c>
      <c r="Q35" s="2" t="s">
        <v>14</v>
      </c>
      <c r="R35" s="2" t="s">
        <v>49</v>
      </c>
      <c r="S35" s="2" t="s">
        <v>14</v>
      </c>
      <c r="T35" s="2" t="s">
        <v>14</v>
      </c>
      <c r="U35" s="2" t="s">
        <v>14</v>
      </c>
      <c r="V35" s="2" t="s">
        <v>14</v>
      </c>
      <c r="X35" s="4">
        <f t="shared" si="0"/>
        <v>18</v>
      </c>
      <c r="Y35" s="4">
        <f t="shared" si="1"/>
        <v>0</v>
      </c>
      <c r="Z35" s="4">
        <f t="shared" si="2"/>
        <v>0</v>
      </c>
      <c r="AA35" s="4">
        <f t="shared" si="6"/>
        <v>3</v>
      </c>
    </row>
    <row r="36" spans="1:27" ht="50.25" customHeight="1" x14ac:dyDescent="0.2">
      <c r="A36" s="6" t="s">
        <v>79</v>
      </c>
      <c r="B36" s="2" t="s">
        <v>14</v>
      </c>
      <c r="C36" s="2" t="s">
        <v>14</v>
      </c>
      <c r="D36" s="2" t="s">
        <v>49</v>
      </c>
      <c r="E36" s="2" t="s">
        <v>49</v>
      </c>
      <c r="F36" s="2" t="s">
        <v>14</v>
      </c>
      <c r="G36" s="2" t="s">
        <v>14</v>
      </c>
      <c r="H36" s="2" t="s">
        <v>16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 t="s">
        <v>49</v>
      </c>
      <c r="S36" s="2" t="s">
        <v>14</v>
      </c>
      <c r="T36" s="2" t="s">
        <v>14</v>
      </c>
      <c r="U36" s="2" t="s">
        <v>14</v>
      </c>
      <c r="V36" s="2" t="s">
        <v>14</v>
      </c>
      <c r="X36" s="4">
        <f t="shared" si="0"/>
        <v>17</v>
      </c>
      <c r="Y36" s="4">
        <f t="shared" si="1"/>
        <v>0</v>
      </c>
      <c r="Z36" s="4">
        <f t="shared" si="2"/>
        <v>1</v>
      </c>
      <c r="AA36" s="4">
        <f t="shared" si="6"/>
        <v>3</v>
      </c>
    </row>
    <row r="37" spans="1:27" ht="76.5" x14ac:dyDescent="0.2">
      <c r="A37" s="6" t="s">
        <v>80</v>
      </c>
      <c r="B37" s="2" t="s">
        <v>14</v>
      </c>
      <c r="C37" s="2" t="s">
        <v>14</v>
      </c>
      <c r="D37" s="2" t="s">
        <v>49</v>
      </c>
      <c r="E37" s="2" t="s">
        <v>49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 t="s">
        <v>14</v>
      </c>
      <c r="O37" s="2" t="s">
        <v>14</v>
      </c>
      <c r="P37" s="2" t="s">
        <v>14</v>
      </c>
      <c r="Q37" s="2" t="s">
        <v>14</v>
      </c>
      <c r="R37" s="2" t="s">
        <v>49</v>
      </c>
      <c r="S37" s="2" t="s">
        <v>14</v>
      </c>
      <c r="T37" s="2" t="s">
        <v>14</v>
      </c>
      <c r="U37" s="2" t="s">
        <v>14</v>
      </c>
      <c r="V37" s="2" t="s">
        <v>14</v>
      </c>
      <c r="X37" s="4">
        <f t="shared" si="0"/>
        <v>18</v>
      </c>
      <c r="Y37" s="4">
        <f t="shared" si="1"/>
        <v>0</v>
      </c>
      <c r="Z37" s="4">
        <f t="shared" si="2"/>
        <v>0</v>
      </c>
      <c r="AA37" s="4">
        <f t="shared" si="6"/>
        <v>3</v>
      </c>
    </row>
    <row r="38" spans="1:27" ht="76.5" x14ac:dyDescent="0.2">
      <c r="A38" s="6" t="s">
        <v>81</v>
      </c>
      <c r="B38" s="2" t="s">
        <v>14</v>
      </c>
      <c r="C38" s="2" t="s">
        <v>14</v>
      </c>
      <c r="D38" s="2" t="s">
        <v>49</v>
      </c>
      <c r="E38" s="2" t="s">
        <v>49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  <c r="N38" s="2" t="s">
        <v>14</v>
      </c>
      <c r="O38" s="2" t="s">
        <v>14</v>
      </c>
      <c r="P38" s="2" t="s">
        <v>14</v>
      </c>
      <c r="Q38" s="2" t="s">
        <v>14</v>
      </c>
      <c r="R38" s="2" t="s">
        <v>49</v>
      </c>
      <c r="S38" s="2" t="s">
        <v>14</v>
      </c>
      <c r="T38" s="2" t="s">
        <v>14</v>
      </c>
      <c r="U38" s="2" t="s">
        <v>14</v>
      </c>
      <c r="V38" s="2" t="s">
        <v>14</v>
      </c>
      <c r="X38" s="4">
        <f t="shared" si="0"/>
        <v>18</v>
      </c>
      <c r="Y38" s="4">
        <f t="shared" si="1"/>
        <v>0</v>
      </c>
      <c r="Z38" s="4">
        <f t="shared" si="2"/>
        <v>0</v>
      </c>
      <c r="AA38" s="4">
        <f t="shared" si="6"/>
        <v>3</v>
      </c>
    </row>
  </sheetData>
  <mergeCells count="6">
    <mergeCell ref="A3:A5"/>
    <mergeCell ref="X2:AA2"/>
    <mergeCell ref="X3:X4"/>
    <mergeCell ref="Y3:Y4"/>
    <mergeCell ref="Z3:Z4"/>
    <mergeCell ref="AA3:AA4"/>
  </mergeCells>
  <conditionalFormatting sqref="B20:V28 B7:V17">
    <cfRule type="cellIs" dxfId="13" priority="90" operator="equal">
      <formula>"ZDRŽEL(A) SE"</formula>
    </cfRule>
    <cfRule type="cellIs" dxfId="12" priority="91" operator="equal">
      <formula>"ZDRŽEL(A) SE"</formula>
    </cfRule>
    <cfRule type="cellIs" dxfId="11" priority="92" operator="equal">
      <formula>"NE"</formula>
    </cfRule>
    <cfRule type="cellIs" dxfId="10" priority="93" operator="equal">
      <formula>"ANO"</formula>
    </cfRule>
  </conditionalFormatting>
  <conditionalFormatting sqref="X7:X38">
    <cfRule type="cellIs" dxfId="9" priority="42" operator="greaterThan">
      <formula>10</formula>
    </cfRule>
  </conditionalFormatting>
  <conditionalFormatting sqref="B18:V19">
    <cfRule type="cellIs" dxfId="8" priority="22" operator="equal">
      <formula>"ZDRŽEL(A) SE"</formula>
    </cfRule>
    <cfRule type="cellIs" dxfId="7" priority="23" operator="equal">
      <formula>"ZDRŽEL(A) SE"</formula>
    </cfRule>
    <cfRule type="cellIs" dxfId="6" priority="24" operator="equal">
      <formula>"NE"</formula>
    </cfRule>
    <cfRule type="cellIs" dxfId="5" priority="25" operator="equal">
      <formula>"ANO"</formula>
    </cfRule>
  </conditionalFormatting>
  <conditionalFormatting sqref="A7:A28">
    <cfRule type="duplicateValues" dxfId="4" priority="181"/>
  </conditionalFormatting>
  <conditionalFormatting sqref="B29:V38">
    <cfRule type="cellIs" dxfId="3" priority="1" operator="equal">
      <formula>"ZDRŽEL(A) SE"</formula>
    </cfRule>
    <cfRule type="cellIs" dxfId="2" priority="2" operator="equal">
      <formula>"ZDRŽEL(A) SE"</formula>
    </cfRule>
    <cfRule type="cellIs" dxfId="1" priority="3" operator="equal">
      <formula>"NE"</formula>
    </cfRule>
    <cfRule type="cellIs" dxfId="0" priority="4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Jitka Kočová</cp:lastModifiedBy>
  <dcterms:created xsi:type="dcterms:W3CDTF">2013-09-19T09:38:57Z</dcterms:created>
  <dcterms:modified xsi:type="dcterms:W3CDTF">2022-03-21T09:55:49Z</dcterms:modified>
</cp:coreProperties>
</file>